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65" windowHeight="11640" activeTab="7"/>
  </bookViews>
  <sheets>
    <sheet name="стр.1" sheetId="1" r:id="rId1"/>
    <sheet name="стр.2" sheetId="2" r:id="rId2"/>
    <sheet name="стр.3_5" sheetId="3" r:id="rId3"/>
    <sheet name="2018" sheetId="4" r:id="rId4"/>
    <sheet name="2019" sheetId="5" r:id="rId5"/>
    <sheet name="2020" sheetId="6" r:id="rId6"/>
    <sheet name="стр.10" sheetId="7" r:id="rId7"/>
    <sheet name="стр.11" sheetId="8" r:id="rId8"/>
  </sheets>
  <definedNames>
    <definedName name="IS_DOCUMENT" localSheetId="3">'2018'!#REF!</definedName>
    <definedName name="IS_DOCUMENT" localSheetId="4">'2019'!#REF!</definedName>
    <definedName name="IS_DOCUMENT" localSheetId="5">'2020'!#REF!</definedName>
    <definedName name="_xlnm.Print_Area" localSheetId="0">'стр.1'!$A$1:$FK$27</definedName>
    <definedName name="_xlnm.Print_Area" localSheetId="6">'стр.10'!$A$1:$FK$13</definedName>
    <definedName name="_xlnm.Print_Area" localSheetId="7">'стр.11'!$A$1:$EJ$33</definedName>
    <definedName name="_xlnm.Print_Area" localSheetId="1">'стр.2'!$A$1:$FK$9</definedName>
    <definedName name="_xlnm.Print_Area" localSheetId="2">'стр.3_5'!$A$1:$FK$84</definedName>
  </definedNames>
  <calcPr fullCalcOnLoad="1"/>
</workbook>
</file>

<file path=xl/sharedStrings.xml><?xml version="1.0" encoding="utf-8"?>
<sst xmlns="http://schemas.openxmlformats.org/spreadsheetml/2006/main" count="579" uniqueCount="236">
  <si>
    <t>Наименование показателя</t>
  </si>
  <si>
    <t>из них:</t>
  </si>
  <si>
    <t>"</t>
  </si>
  <si>
    <t xml:space="preserve"> г.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</si>
  <si>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</si>
  <si>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</si>
  <si>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</si>
  <si>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</si>
  <si>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</si>
  <si>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</si>
  <si>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</si>
  <si>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</si>
  <si>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</si>
  <si>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</si>
  <si>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</si>
  <si>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</si>
  <si>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</si>
  <si>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</si>
  <si>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</si>
  <si>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</si>
  <si>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</si>
  <si>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</si>
  <si>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</si>
  <si>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</si>
  <si>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</si>
  <si>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</si>
  <si>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</si>
  <si>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</si>
  <si>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</si>
  <si>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</si>
  <si>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</si>
  <si>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</si>
  <si>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</si>
  <si>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3.3.9. по приобретению непроизведенных активов</t>
  </si>
  <si>
    <t>Исполнитель</t>
  </si>
  <si>
    <t>тел.</t>
  </si>
  <si>
    <t>383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</si>
  <si>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</si>
  <si>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(уполномоченное лицо)</t>
  </si>
  <si>
    <t>I. Нефинансовые активы, всего:</t>
  </si>
  <si>
    <t>Приложение</t>
  </si>
  <si>
    <t>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</si>
  <si>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</si>
  <si>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</si>
  <si>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</si>
  <si>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</si>
  <si>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(в ред. Приказа Минфина России от 12.10.2016 № 179н)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</si>
  <si>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</si>
  <si>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</si>
  <si>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</si>
  <si>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</si>
  <si>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</si>
  <si>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</si>
  <si>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</si>
  <si>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</si>
  <si>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II. Показатели финансового состояния государственного бюджетного учреждения (подразделения)</t>
  </si>
  <si>
    <t>на "</t>
  </si>
  <si>
    <t>Сумма, руб.</t>
  </si>
  <si>
    <t>1.1. Общая балансовая стоимость недвижимого государственного имущества, всего: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</si>
  <si>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</si>
  <si>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</si>
  <si>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</si>
  <si>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личевых счетах (счетах)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</si>
  <si>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</si>
  <si>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</si>
  <si>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федерального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</si>
  <si>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</si>
  <si>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</si>
  <si>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</si>
  <si>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</si>
  <si>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</si>
  <si>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</si>
  <si>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</si>
  <si>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</si>
  <si>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</si>
  <si>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</si>
  <si>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</si>
  <si>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</si>
  <si>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</si>
  <si>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</si>
  <si>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</si>
  <si>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</si>
  <si>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</si>
  <si>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</si>
  <si>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</si>
  <si>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</si>
  <si>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</si>
  <si>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</si>
  <si>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</si>
  <si>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</si>
  <si>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</si>
  <si>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</si>
  <si>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федерального бюджета, всего: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</si>
  <si>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</si>
  <si>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</si>
  <si>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</si>
  <si>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</si>
  <si>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</si>
  <si>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</si>
  <si>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</si>
  <si>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</si>
  <si>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</si>
  <si>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</si>
  <si>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</si>
  <si>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</si>
  <si>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</si>
  <si>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</si>
  <si>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</si>
  <si>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</si>
  <si>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</si>
  <si>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</si>
  <si>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</si>
  <si>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Наименование
показателя</t>
  </si>
  <si>
    <t>2</t>
  </si>
  <si>
    <t>3</t>
  </si>
  <si>
    <t>110</t>
  </si>
  <si>
    <t>130</t>
  </si>
  <si>
    <t>180</t>
  </si>
  <si>
    <t>111</t>
  </si>
  <si>
    <t>119</t>
  </si>
  <si>
    <t>112</t>
  </si>
  <si>
    <t>321</t>
  </si>
  <si>
    <t>850</t>
  </si>
  <si>
    <t>851</t>
  </si>
  <si>
    <t>852</t>
  </si>
  <si>
    <t>853</t>
  </si>
  <si>
    <t>240</t>
  </si>
  <si>
    <t>244</t>
  </si>
  <si>
    <t>300</t>
  </si>
  <si>
    <t>Остаток средств на начало года</t>
  </si>
  <si>
    <t>Остаток средств на конец года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</si>
  <si>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</si>
  <si>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</si>
  <si>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</si>
  <si>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</si>
  <si>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</si>
  <si>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</si>
  <si>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</si>
  <si>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</si>
  <si>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</si>
  <si>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</si>
  <si>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</si>
  <si>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</si>
  <si>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</si>
  <si>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</si>
  <si>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</si>
  <si>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</si>
  <si>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</si>
  <si>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</si>
  <si>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</si>
  <si>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</si>
  <si>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</si>
  <si>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V. Сведения о средствах, поступающих во временное распоряжение государственного бюджетного учреждения (подразделения)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</si>
  <si>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</si>
  <si>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</si>
  <si>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</si>
  <si>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</si>
  <si>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государственного бюджетного учреждения (подразделения)</t>
  </si>
  <si>
    <t xml:space="preserve">Заместитель руководителя государственного бюджетного учреждения </t>
  </si>
  <si>
    <t>(подразделения) по финансовым вопросам</t>
  </si>
  <si>
    <t xml:space="preserve">Главный бухгалтер государственного бюджетного учреждения </t>
  </si>
  <si>
    <t>1.2. Общая балансовая стоимость движимого государственного имущества,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</si>
  <si>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</si>
  <si>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</si>
  <si>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к Порядку составления и утверждения плана финансово-хозяйственной деятельности государственных бюджетных учреждений, находящихся в ведении Министерства финансов Российской Федерации, утвержденному приказом Министерства финансов Российской Федерации 
от 30 августа 2010 г. № 422</t>
  </si>
  <si>
    <t>г.</t>
  </si>
  <si>
    <t>СОГЛАСОВАНО</t>
  </si>
  <si>
    <t>Председатель наблюдательного совета</t>
  </si>
  <si>
    <t>января</t>
  </si>
  <si>
    <t>2816001980</t>
  </si>
  <si>
    <t>281601001</t>
  </si>
  <si>
    <t>министерство образования и науки Амурской области</t>
  </si>
  <si>
    <t>676930, Амурская область, Ивановский район, с. Ивановка ул. Строительная 11</t>
  </si>
  <si>
    <t>914</t>
  </si>
  <si>
    <t>35038660</t>
  </si>
  <si>
    <t>государственное автономное общеобразовательное учреждение Амурской области "Специальная (коррекционная) школа-интернат № 9, с. Ивановка"</t>
  </si>
  <si>
    <t xml:space="preserve">1. создание условий для реализации гражданами РФ с ограниченными возможностями гарантированного государством права на получение общедоступного и бесплатного начального и основного общего образования в соответствии с федеральными государственными образовательными стандартами, с учетом особенностей психофизического развития и возможностей воспитанников;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формирование общей культуры личности обучающихся на основе усвоения реализуемых Учреждением основных адаптированных общеобразовательных программ в соответствии с федеральными государственными образовательными стандартами с учетом специальных требований;                                                                                                                                                               3.  адаптация обучающихся с ограниченными возможностями здоровья к жизни в обществе, создание основы для осознанного выбора и последующего освоения профессиональных образовательных программ;                                                                                    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                 </t>
  </si>
  <si>
    <t xml:space="preserve">1) образование начальное общее;
2) образование основное общее;
3) общая врачебная практика;
4) деятельность в области медицины прочая;
5) деятельность по предоставлению прочих мест для временного проживания;
6) деятельность по уходу с обеспечением проживания прочая;
7) предоставление услуг по дневному уходу за детьми;
8) предоставлению прочих социальных услуг без обеспечения проживания, не включенных в другие группировки;
9) деятельность предприятий общественного питания по прочим видам организации питания.
</t>
  </si>
  <si>
    <t xml:space="preserve">1) производство хлеба и мучных кондитерских изделий, тортов и пирожных недлительного хранения;
2)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хранения;
3) производство готовых пищевых продуктов и блюд;
4) производство готовых текстильных изделий, кроме одежды;
5) производство спецодежды;
6) производство нательного белья;
7) распиловка и строгание древесины;
8) производство прочих деревянных строительных конструкций и столярных изделий;
9) прочие виды полиграфической деятельности;
10) изготовление печатных форм и подготовительная деятельность;
11) обработка металлических изделий механическая;
12) производство прочих готовых металлических изделий, не включенных в другие группировки;
13) производство мебели для офисов и предприятий торговли;
14) производство кухонной мебели
15) производство прочей мебели;
16) производство метел и щеток;
17) производство прочих готовых изделий, не включенных в другие группировки;
18) виды издательской деятельности прочие;
19) торговля розничная преимущественно пищевыми продуктами, включая напитки, и табачными изделиями в неспециализированных магазинах;
20) торговля розничная прочая в неспециализированных магазинах;
21) торговля розничная в нестационарных торговых объектах и на рынках прочими товарами;
22) деятельность предприятий общественного питания по обслуживанию торжественных мероприятий;
23) деятельность прочего сухопутного пассажирского транспорта, не включенная в другие группировки;
24) деятельность автомобильного грузового транспорта;
25) предоставление услуг по перевозкам;
26) аренда и управление собственным или арендованным недвижимым имуществом;
27) деятельность по организации конференций и выставок.
</t>
  </si>
  <si>
    <t>01</t>
  </si>
  <si>
    <t>18</t>
  </si>
  <si>
    <t>19</t>
  </si>
  <si>
    <t>Н.В.Солгалова</t>
  </si>
  <si>
    <t>Глевинский В.Г.</t>
  </si>
  <si>
    <t>III. Показатели по поступлениям и выплатам учреждения</t>
  </si>
  <si>
    <t>Код по бюджетной классификации Российской Федерации</t>
  </si>
  <si>
    <t>Код субсидии</t>
  </si>
  <si>
    <t>Отраслевой код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</si>
  <si>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</si>
  <si>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</si>
  <si>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</si>
  <si>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</si>
  <si>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</si>
  <si>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</si>
  <si>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их них гранты</t>
  </si>
  <si>
    <t>Планируемый остаток средств на начало планируемого года</t>
  </si>
  <si>
    <t>510</t>
  </si>
  <si>
    <t>0000000</t>
  </si>
  <si>
    <t>Поступления, всего</t>
  </si>
  <si>
    <t>000</t>
  </si>
  <si>
    <t>Иные субсидии, всего</t>
  </si>
  <si>
    <t>Поступления от предпринимательской и иной приносящей доход деятельности</t>
  </si>
  <si>
    <t>Доходы от оказания платных услуг (работ)</t>
  </si>
  <si>
    <t>Иные доходы</t>
  </si>
  <si>
    <t>Доходы от выбытия материальных запасов</t>
  </si>
  <si>
    <t>440</t>
  </si>
  <si>
    <t>Субсидия на финансовое обеспечение выполнения государственного задания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</si>
  <si>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</si>
  <si>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</si>
  <si>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</si>
  <si>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</si>
  <si>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</si>
  <si>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</si>
  <si>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</si>
  <si>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</si>
  <si>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</si>
  <si>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</si>
  <si>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</si>
  <si>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</si>
  <si>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</si>
  <si>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Объем публичных обязательств</t>
  </si>
  <si>
    <t>8 (41649) 52863</t>
  </si>
  <si>
    <t xml:space="preserve"> План финансово-хозяйственной деятельности</t>
  </si>
  <si>
    <t>20</t>
  </si>
  <si>
    <t>"Оплата по исполнительному листу от 01.09.2018 ФС № 025599778 "О взыскании денежных средств"</t>
  </si>
  <si>
    <t>8914212</t>
  </si>
  <si>
    <t>831</t>
  </si>
  <si>
    <t>С.А.Медведев</t>
  </si>
  <si>
    <t>Директор  ГАОУ школы-интерната № 9</t>
  </si>
  <si>
    <t>Исполнение судебных актов РФ и мировых соглашений по возмещению приченненого вреда</t>
  </si>
  <si>
    <t>2019 год</t>
  </si>
  <si>
    <t>2018 год</t>
  </si>
  <si>
    <t>2020 год</t>
  </si>
  <si>
    <t>830</t>
  </si>
  <si>
    <t xml:space="preserve">Исполнение судебных актов </t>
  </si>
  <si>
    <t>декабря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</si>
</sst>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" fillId="0" borderId="0" xfId="52" applyFont="1">
      <alignment/>
      <protection/>
    </xf>
    <xf numFmtId="0" fontId="2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5" fillId="0" borderId="0" xfId="53" applyFont="1">
      <alignment/>
      <protection/>
    </xf>
    <xf numFmtId="0" fontId="8" fillId="0" borderId="0" xfId="53" applyFont="1" applyBorder="1" applyAlignment="1" applyProtection="1">
      <alignment/>
      <protection/>
    </xf>
    <xf numFmtId="0" fontId="9" fillId="0" borderId="14" xfId="53" applyFont="1" applyBorder="1" applyAlignment="1" applyProtection="1">
      <alignment horizontal="center" vertical="center" wrapText="1"/>
      <protection/>
    </xf>
    <xf numFmtId="0" fontId="9" fillId="0" borderId="11" xfId="53" applyFont="1" applyBorder="1" applyAlignment="1" applyProtection="1">
      <alignment horizontal="center" vertical="center" wrapText="1"/>
      <protection/>
    </xf>
    <xf numFmtId="0" fontId="9" fillId="0" borderId="15" xfId="53" applyFont="1" applyBorder="1" applyAlignment="1" applyProtection="1">
      <alignment horizontal="center" vertical="center" wrapText="1"/>
      <protection/>
    </xf>
    <xf numFmtId="0" fontId="9" fillId="0" borderId="10" xfId="53" applyFont="1" applyBorder="1" applyAlignment="1" applyProtection="1">
      <alignment vertical="top" wrapText="1"/>
      <protection/>
    </xf>
    <xf numFmtId="0" fontId="9" fillId="0" borderId="16" xfId="53" applyFont="1" applyBorder="1" applyAlignment="1" applyProtection="1">
      <alignment vertical="top" wrapText="1"/>
      <protection/>
    </xf>
    <xf numFmtId="0" fontId="9" fillId="0" borderId="17" xfId="53" applyFont="1" applyBorder="1" applyAlignment="1" applyProtection="1">
      <alignment vertical="top" wrapText="1"/>
      <protection/>
    </xf>
    <xf numFmtId="49" fontId="9" fillId="0" borderId="14" xfId="53" applyNumberFormat="1" applyFont="1" applyBorder="1" applyAlignment="1" applyProtection="1">
      <alignment horizontal="center" vertical="center" wrapText="1"/>
      <protection/>
    </xf>
    <xf numFmtId="4" fontId="9" fillId="0" borderId="14" xfId="53" applyNumberFormat="1" applyFont="1" applyBorder="1" applyAlignment="1" applyProtection="1">
      <alignment horizontal="center" vertical="center"/>
      <protection/>
    </xf>
    <xf numFmtId="2" fontId="9" fillId="0" borderId="14" xfId="53" applyNumberFormat="1" applyFont="1" applyBorder="1" applyAlignment="1" applyProtection="1">
      <alignment horizontal="center" vertical="center"/>
      <protection/>
    </xf>
    <xf numFmtId="0" fontId="8" fillId="0" borderId="11" xfId="53" applyFont="1" applyBorder="1" applyAlignment="1" applyProtection="1">
      <alignment vertical="top" wrapText="1"/>
      <protection/>
    </xf>
    <xf numFmtId="0" fontId="8" fillId="0" borderId="10" xfId="53" applyFont="1" applyBorder="1" applyAlignment="1" applyProtection="1">
      <alignment horizontal="center" wrapText="1"/>
      <protection/>
    </xf>
    <xf numFmtId="0" fontId="8" fillId="0" borderId="16" xfId="53" applyFont="1" applyBorder="1" applyAlignment="1" applyProtection="1">
      <alignment horizontal="left"/>
      <protection/>
    </xf>
    <xf numFmtId="0" fontId="9" fillId="0" borderId="10" xfId="53" applyFont="1" applyBorder="1" applyAlignment="1" applyProtection="1">
      <alignment horizontal="center" wrapText="1"/>
      <protection/>
    </xf>
    <xf numFmtId="4" fontId="9" fillId="0" borderId="18" xfId="53" applyNumberFormat="1" applyFont="1" applyFill="1" applyBorder="1" applyAlignment="1" applyProtection="1">
      <alignment horizontal="center" vertical="center"/>
      <protection/>
    </xf>
    <xf numFmtId="0" fontId="5" fillId="0" borderId="17" xfId="53" applyFont="1" applyBorder="1">
      <alignment/>
      <protection/>
    </xf>
    <xf numFmtId="0" fontId="5" fillId="0" borderId="14" xfId="53" applyFont="1" applyBorder="1">
      <alignment/>
      <protection/>
    </xf>
    <xf numFmtId="0" fontId="10" fillId="0" borderId="0" xfId="53" applyFont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12" fillId="0" borderId="0" xfId="53" applyFont="1" applyAlignment="1">
      <alignment horizontal="center" vertical="center"/>
      <protection/>
    </xf>
    <xf numFmtId="0" fontId="2" fillId="0" borderId="0" xfId="52" applyFont="1" applyBorder="1" applyAlignment="1">
      <alignment horizontal="center" vertical="top" wrapText="1"/>
      <protection/>
    </xf>
    <xf numFmtId="0" fontId="1" fillId="0" borderId="19" xfId="52" applyFont="1" applyFill="1" applyBorder="1" applyAlignment="1">
      <alignment horizontal="center"/>
      <protection/>
    </xf>
    <xf numFmtId="0" fontId="2" fillId="0" borderId="0" xfId="52" applyFont="1" applyBorder="1" applyAlignment="1">
      <alignment horizontal="center" vertical="top"/>
      <protection/>
    </xf>
    <xf numFmtId="49" fontId="1" fillId="0" borderId="19" xfId="52" applyNumberFormat="1" applyFont="1" applyFill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49" fontId="1" fillId="0" borderId="19" xfId="52" applyNumberFormat="1" applyFont="1" applyFill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6" fillId="0" borderId="0" xfId="0" applyFont="1" applyFill="1" applyAlignment="1">
      <alignment horizontal="left" vertical="top" wrapText="1" shrinkToFi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left" vertical="center" wrapText="1" indent="2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16" xfId="53" applyFont="1" applyBorder="1" applyAlignment="1" applyProtection="1">
      <alignment horizontal="left" vertical="top" wrapText="1"/>
      <protection/>
    </xf>
    <xf numFmtId="0" fontId="9" fillId="0" borderId="17" xfId="53" applyFont="1" applyBorder="1" applyAlignment="1" applyProtection="1">
      <alignment horizontal="left" vertical="top" wrapText="1"/>
      <protection/>
    </xf>
    <xf numFmtId="0" fontId="9" fillId="0" borderId="22" xfId="53" applyFont="1" applyBorder="1" applyAlignment="1" applyProtection="1">
      <alignment horizontal="left" vertical="top" wrapText="1"/>
      <protection/>
    </xf>
    <xf numFmtId="0" fontId="9" fillId="0" borderId="14" xfId="53" applyFont="1" applyBorder="1" applyAlignment="1" applyProtection="1">
      <alignment vertical="top" wrapText="1"/>
      <protection/>
    </xf>
    <xf numFmtId="0" fontId="9" fillId="0" borderId="10" xfId="53" applyFont="1" applyBorder="1" applyAlignment="1" applyProtection="1">
      <alignment vertical="top" wrapText="1"/>
      <protection/>
    </xf>
    <xf numFmtId="0" fontId="9" fillId="0" borderId="16" xfId="53" applyFont="1" applyBorder="1" applyAlignment="1" applyProtection="1">
      <alignment horizontal="center" vertical="top" wrapText="1"/>
      <protection/>
    </xf>
    <xf numFmtId="0" fontId="9" fillId="0" borderId="17" xfId="53" applyFont="1" applyBorder="1" applyAlignment="1" applyProtection="1">
      <alignment horizontal="center" vertical="top" wrapText="1"/>
      <protection/>
    </xf>
    <xf numFmtId="0" fontId="8" fillId="0" borderId="19" xfId="53" applyFont="1" applyBorder="1" applyAlignment="1" applyProtection="1">
      <alignment horizontal="left" vertical="top" wrapText="1"/>
      <protection/>
    </xf>
    <xf numFmtId="0" fontId="8" fillId="0" borderId="23" xfId="53" applyFont="1" applyBorder="1" applyAlignment="1" applyProtection="1">
      <alignment horizontal="left" vertical="top" wrapText="1"/>
      <protection/>
    </xf>
    <xf numFmtId="0" fontId="9" fillId="0" borderId="16" xfId="53" applyFont="1" applyBorder="1" applyAlignment="1" applyProtection="1">
      <alignment vertical="top" wrapText="1"/>
      <protection/>
    </xf>
    <xf numFmtId="0" fontId="9" fillId="0" borderId="17" xfId="53" applyFont="1" applyBorder="1" applyAlignment="1" applyProtection="1">
      <alignment vertical="top" wrapText="1"/>
      <protection/>
    </xf>
    <xf numFmtId="0" fontId="9" fillId="0" borderId="14" xfId="53" applyFont="1" applyBorder="1" applyAlignment="1" applyProtection="1">
      <alignment horizontal="center" vertical="center" wrapText="1"/>
      <protection/>
    </xf>
    <xf numFmtId="0" fontId="9" fillId="0" borderId="24" xfId="53" applyFont="1" applyBorder="1" applyAlignment="1" applyProtection="1">
      <alignment horizontal="center" vertical="center" wrapText="1"/>
      <protection/>
    </xf>
    <xf numFmtId="0" fontId="9" fillId="0" borderId="15" xfId="53" applyFont="1" applyBorder="1" applyAlignment="1" applyProtection="1">
      <alignment horizontal="center" vertical="center" wrapText="1"/>
      <protection/>
    </xf>
    <xf numFmtId="0" fontId="9" fillId="0" borderId="10" xfId="53" applyFont="1" applyBorder="1" applyAlignment="1" applyProtection="1">
      <alignment horizontal="center"/>
      <protection/>
    </xf>
    <xf numFmtId="0" fontId="9" fillId="0" borderId="16" xfId="53" applyFont="1" applyBorder="1" applyAlignment="1" applyProtection="1">
      <alignment horizontal="center"/>
      <protection/>
    </xf>
    <xf numFmtId="0" fontId="9" fillId="0" borderId="17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 vertical="center" wrapText="1"/>
      <protection/>
    </xf>
    <xf numFmtId="0" fontId="9" fillId="0" borderId="20" xfId="53" applyFont="1" applyBorder="1" applyAlignment="1" applyProtection="1">
      <alignment horizontal="center" vertical="center" wrapText="1"/>
      <protection/>
    </xf>
    <xf numFmtId="0" fontId="9" fillId="0" borderId="21" xfId="53" applyFont="1" applyBorder="1" applyAlignment="1" applyProtection="1">
      <alignment horizontal="center" vertical="center" wrapText="1"/>
      <protection/>
    </xf>
    <xf numFmtId="0" fontId="9" fillId="0" borderId="22" xfId="53" applyFont="1" applyBorder="1" applyAlignment="1" applyProtection="1">
      <alignment horizontal="center" vertical="center" wrapText="1"/>
      <protection/>
    </xf>
    <xf numFmtId="0" fontId="9" fillId="0" borderId="12" xfId="53" applyFont="1" applyBorder="1" applyAlignment="1" applyProtection="1">
      <alignment horizontal="center" vertical="center" wrapText="1"/>
      <protection/>
    </xf>
    <xf numFmtId="0" fontId="9" fillId="0" borderId="0" xfId="53" applyFont="1" applyBorder="1" applyAlignment="1" applyProtection="1">
      <alignment horizontal="center" vertical="center" wrapText="1"/>
      <protection/>
    </xf>
    <xf numFmtId="0" fontId="9" fillId="0" borderId="13" xfId="53" applyFont="1" applyBorder="1" applyAlignment="1" applyProtection="1">
      <alignment horizontal="center" vertical="center" wrapText="1"/>
      <protection/>
    </xf>
    <xf numFmtId="0" fontId="9" fillId="0" borderId="11" xfId="53" applyFont="1" applyBorder="1" applyAlignment="1" applyProtection="1">
      <alignment horizontal="center" vertical="center" wrapText="1"/>
      <protection/>
    </xf>
    <xf numFmtId="0" fontId="9" fillId="0" borderId="19" xfId="53" applyFont="1" applyBorder="1" applyAlignment="1" applyProtection="1">
      <alignment horizontal="center" vertical="center" wrapText="1"/>
      <protection/>
    </xf>
    <xf numFmtId="0" fontId="9" fillId="0" borderId="23" xfId="53" applyFont="1" applyBorder="1" applyAlignment="1" applyProtection="1">
      <alignment horizontal="center" vertical="center" wrapText="1"/>
      <protection/>
    </xf>
    <xf numFmtId="0" fontId="9" fillId="0" borderId="18" xfId="53" applyFont="1" applyBorder="1" applyAlignment="1" applyProtection="1">
      <alignment horizontal="center" vertical="center" wrapText="1"/>
      <protection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0" fontId="1" fillId="0" borderId="2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zoomScaleSheetLayoutView="100" workbookViewId="0" topLeftCell="A13">
      <selection activeCell="DK19" sqref="DK19"/>
    </sheetView>
  </sheetViews>
  <sheetFormatPr defaultColWidth="0.875" defaultRowHeight="12.75"/>
  <cols>
    <col min="1" max="16384" width="0.875" style="1" customWidth="1"/>
  </cols>
  <sheetData>
    <row r="1" s="2" customFormat="1" ht="12">
      <c r="CV1" s="2" t="s">
        <v>40</v>
      </c>
    </row>
    <row r="2" spans="100:167" s="2" customFormat="1" ht="60" customHeight="1">
      <c r="CV2" s="98" t="s">
        <v>164</v>
      </c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</row>
    <row r="3" s="2" customFormat="1" ht="6" customHeight="1">
      <c r="CV3" s="8"/>
    </row>
    <row r="4" s="21" customFormat="1" ht="11.25" customHeight="1">
      <c r="CV4" s="22" t="s">
        <v>46</v>
      </c>
    </row>
    <row r="5" ht="15" customHeight="1">
      <c r="N5" s="2"/>
    </row>
    <row r="6" spans="6:167" ht="15">
      <c r="F6" s="68" t="s">
        <v>166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CD6" s="101" t="s">
        <v>8</v>
      </c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</row>
    <row r="7" spans="6:167" ht="15">
      <c r="F7" s="63" t="s">
        <v>167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CD7" s="82" t="s">
        <v>228</v>
      </c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</row>
    <row r="8" spans="6:167" s="2" customFormat="1" ht="12" customHeight="1">
      <c r="F8" s="62" t="s">
        <v>17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CD8" s="102" t="s">
        <v>17</v>
      </c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</row>
    <row r="9" spans="6:167" ht="15"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38"/>
      <c r="AA9" s="38"/>
      <c r="AB9" s="63" t="s">
        <v>183</v>
      </c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 t="s">
        <v>227</v>
      </c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</row>
    <row r="10" spans="6:167" s="2" customFormat="1" ht="12">
      <c r="F10" s="64" t="s">
        <v>6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39"/>
      <c r="AA10" s="39"/>
      <c r="AB10" s="64" t="s">
        <v>7</v>
      </c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CD10" s="83" t="s">
        <v>6</v>
      </c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 t="s">
        <v>7</v>
      </c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</row>
    <row r="11" spans="6:144" ht="15">
      <c r="F11" s="38"/>
      <c r="G11" s="38"/>
      <c r="H11" s="38"/>
      <c r="I11" s="38"/>
      <c r="J11" s="38"/>
      <c r="K11" s="38"/>
      <c r="L11" s="38"/>
      <c r="M11" s="38"/>
      <c r="N11" s="40" t="s">
        <v>2</v>
      </c>
      <c r="O11" s="65"/>
      <c r="P11" s="65"/>
      <c r="Q11" s="65"/>
      <c r="R11" s="65"/>
      <c r="S11" s="38" t="s">
        <v>2</v>
      </c>
      <c r="T11" s="38"/>
      <c r="U11" s="38"/>
      <c r="V11" s="65" t="s">
        <v>235</v>
      </c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6">
        <v>20</v>
      </c>
      <c r="AO11" s="66"/>
      <c r="AP11" s="66"/>
      <c r="AQ11" s="66"/>
      <c r="AR11" s="67" t="s">
        <v>180</v>
      </c>
      <c r="AS11" s="67"/>
      <c r="AT11" s="67"/>
      <c r="AU11" s="67"/>
      <c r="AV11" s="38" t="s">
        <v>3</v>
      </c>
      <c r="AW11" s="38"/>
      <c r="AX11" s="38"/>
      <c r="AY11" s="38"/>
      <c r="AZ11" s="38"/>
      <c r="BA11" s="38"/>
      <c r="BB11" s="38"/>
      <c r="BC11" s="38"/>
      <c r="BD11" s="38"/>
      <c r="BE11" s="38"/>
      <c r="DB11" s="100" t="s">
        <v>2</v>
      </c>
      <c r="DC11" s="100"/>
      <c r="DD11" s="87"/>
      <c r="DE11" s="87"/>
      <c r="DF11" s="87"/>
      <c r="DG11" s="87"/>
      <c r="DH11" s="99" t="s">
        <v>2</v>
      </c>
      <c r="DI11" s="99"/>
      <c r="DJ11" s="99"/>
      <c r="DK11" s="87" t="s">
        <v>235</v>
      </c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105">
        <v>20</v>
      </c>
      <c r="ED11" s="105"/>
      <c r="EE11" s="105"/>
      <c r="EF11" s="105"/>
      <c r="EG11" s="103" t="s">
        <v>180</v>
      </c>
      <c r="EH11" s="103"/>
      <c r="EI11" s="103"/>
      <c r="EJ11" s="103"/>
      <c r="EK11" s="104" t="s">
        <v>3</v>
      </c>
      <c r="EL11" s="104"/>
      <c r="EM11" s="104"/>
      <c r="EN11" s="104"/>
    </row>
    <row r="12" ht="15">
      <c r="CY12" s="7"/>
    </row>
    <row r="13" spans="1:167" ht="16.5">
      <c r="A13" s="88" t="s">
        <v>222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</row>
    <row r="14" spans="36:93" s="9" customFormat="1" ht="16.5">
      <c r="AJ14" s="10"/>
      <c r="AM14" s="10"/>
      <c r="BV14" s="84" t="s">
        <v>25</v>
      </c>
      <c r="BW14" s="84"/>
      <c r="BX14" s="84"/>
      <c r="BY14" s="84"/>
      <c r="BZ14" s="84"/>
      <c r="CA14" s="84"/>
      <c r="CB14" s="84"/>
      <c r="CC14" s="84"/>
      <c r="CD14" s="84"/>
      <c r="CE14" s="86" t="s">
        <v>180</v>
      </c>
      <c r="CF14" s="86"/>
      <c r="CG14" s="86"/>
      <c r="CH14" s="86"/>
      <c r="CI14" s="85" t="s">
        <v>4</v>
      </c>
      <c r="CJ14" s="85"/>
      <c r="CK14" s="85"/>
      <c r="CL14" s="85"/>
      <c r="CM14" s="85"/>
      <c r="CN14" s="85"/>
      <c r="CO14" s="85"/>
    </row>
    <row r="15" ht="4.5" customHeight="1"/>
    <row r="16" spans="140:167" ht="16.5" customHeight="1">
      <c r="EJ16" s="18"/>
      <c r="EK16" s="18"/>
      <c r="EL16" s="18"/>
      <c r="EM16" s="18"/>
      <c r="EN16" s="18"/>
      <c r="EO16" s="89" t="s">
        <v>9</v>
      </c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</row>
    <row r="17" spans="140:167" ht="16.5" customHeight="1">
      <c r="EJ17" s="18"/>
      <c r="EK17" s="18"/>
      <c r="EL17" s="18"/>
      <c r="EM17" s="35" t="s">
        <v>18</v>
      </c>
      <c r="EN17" s="18"/>
      <c r="EO17" s="90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2"/>
    </row>
    <row r="18" spans="33:167" ht="21" customHeight="1">
      <c r="AG18" s="80" t="s">
        <v>2</v>
      </c>
      <c r="AH18" s="80"/>
      <c r="AI18" s="93"/>
      <c r="AJ18" s="93"/>
      <c r="AK18" s="93"/>
      <c r="AL18" s="93"/>
      <c r="AM18" s="81" t="s">
        <v>2</v>
      </c>
      <c r="AN18" s="81"/>
      <c r="AO18" s="81"/>
      <c r="AP18" s="93" t="s">
        <v>235</v>
      </c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76">
        <v>20</v>
      </c>
      <c r="BI18" s="76"/>
      <c r="BJ18" s="76"/>
      <c r="BK18" s="76"/>
      <c r="BL18" s="77" t="s">
        <v>180</v>
      </c>
      <c r="BM18" s="77"/>
      <c r="BN18" s="77"/>
      <c r="BO18" s="77"/>
      <c r="BP18" s="81" t="s">
        <v>3</v>
      </c>
      <c r="BQ18" s="81"/>
      <c r="BR18" s="81"/>
      <c r="BS18" s="81"/>
      <c r="BY18" s="12"/>
      <c r="EJ18" s="18"/>
      <c r="EK18" s="18"/>
      <c r="EL18" s="18"/>
      <c r="EM18" s="19" t="s">
        <v>10</v>
      </c>
      <c r="EN18" s="18"/>
      <c r="EO18" s="70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2"/>
    </row>
    <row r="19" spans="77:167" ht="6" customHeight="1">
      <c r="BY19" s="12"/>
      <c r="BZ19" s="12"/>
      <c r="EJ19" s="18"/>
      <c r="EK19" s="18"/>
      <c r="EL19" s="18"/>
      <c r="EM19" s="19"/>
      <c r="EN19" s="18"/>
      <c r="EO19" s="73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5"/>
    </row>
    <row r="20" spans="1:167" ht="48.75" customHeight="1">
      <c r="A20" s="78" t="s">
        <v>47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9" t="s">
        <v>175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EJ20" s="18"/>
      <c r="EK20" s="18"/>
      <c r="EL20" s="18"/>
      <c r="EM20" s="35" t="s">
        <v>11</v>
      </c>
      <c r="EN20" s="18"/>
      <c r="EO20" s="69" t="s">
        <v>174</v>
      </c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</row>
    <row r="21" spans="1:167" ht="45" customHeight="1">
      <c r="A21" s="78" t="s">
        <v>48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EJ21" s="18"/>
      <c r="EK21" s="18"/>
      <c r="EL21" s="18"/>
      <c r="EM21" s="35"/>
      <c r="EN21" s="18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</row>
    <row r="22" spans="1:167" s="13" customFormat="1" ht="16.5" customHeight="1">
      <c r="A22" s="94" t="s">
        <v>50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5" t="s">
        <v>169</v>
      </c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EJ22" s="36"/>
      <c r="EK22" s="36"/>
      <c r="EL22" s="36"/>
      <c r="EM22" s="37"/>
      <c r="EN22" s="36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</row>
    <row r="23" spans="1:167" s="13" customFormat="1" ht="16.5" customHeight="1">
      <c r="A23" s="94" t="s">
        <v>49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5" t="s">
        <v>170</v>
      </c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EJ23" s="36"/>
      <c r="EK23" s="36"/>
      <c r="EL23" s="36"/>
      <c r="EM23" s="37"/>
      <c r="EN23" s="36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</row>
    <row r="24" spans="1:167" ht="30.75" customHeight="1">
      <c r="A24" s="78" t="s">
        <v>51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96" t="s">
        <v>171</v>
      </c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EJ24" s="18"/>
      <c r="EK24" s="18"/>
      <c r="EL24" s="18"/>
      <c r="EM24" s="35" t="s">
        <v>52</v>
      </c>
      <c r="EN24" s="18"/>
      <c r="EO24" s="69" t="s">
        <v>173</v>
      </c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</row>
    <row r="25" spans="1:167" ht="45" customHeight="1">
      <c r="A25" s="78" t="s">
        <v>53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97" t="s">
        <v>172</v>
      </c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EJ25" s="18"/>
      <c r="EK25" s="18"/>
      <c r="EL25" s="18"/>
      <c r="EM25" s="35" t="s">
        <v>54</v>
      </c>
      <c r="EN25" s="18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</row>
    <row r="26" spans="1:167" s="13" customFormat="1" ht="16.5" customHeight="1">
      <c r="A26" s="94" t="s">
        <v>13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EJ26" s="36"/>
      <c r="EK26" s="36"/>
      <c r="EL26" s="36"/>
      <c r="EM26" s="35" t="s">
        <v>12</v>
      </c>
      <c r="EN26" s="36"/>
      <c r="EO26" s="90" t="s">
        <v>36</v>
      </c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2"/>
    </row>
    <row r="27" spans="1:108" s="13" customFormat="1" ht="3" customHeight="1">
      <c r="A27" s="14"/>
      <c r="BX27" s="14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</sheetData>
  <sheetProtection/>
  <mergeCells count="60">
    <mergeCell ref="CV2:FK2"/>
    <mergeCell ref="DK10:FK10"/>
    <mergeCell ref="DH11:DJ11"/>
    <mergeCell ref="DB11:DC11"/>
    <mergeCell ref="CD6:FK6"/>
    <mergeCell ref="CD7:FK7"/>
    <mergeCell ref="CD8:FK8"/>
    <mergeCell ref="EG11:EJ11"/>
    <mergeCell ref="EK11:EN11"/>
    <mergeCell ref="EC11:EF11"/>
    <mergeCell ref="EO26:FK26"/>
    <mergeCell ref="A26:BL26"/>
    <mergeCell ref="BM25:DX25"/>
    <mergeCell ref="A23:BL23"/>
    <mergeCell ref="EO23:FK23"/>
    <mergeCell ref="A24:BL24"/>
    <mergeCell ref="EO24:FK24"/>
    <mergeCell ref="BM23:DX23"/>
    <mergeCell ref="EO22:FK22"/>
    <mergeCell ref="A22:BL22"/>
    <mergeCell ref="BM22:DX22"/>
    <mergeCell ref="BM21:DX21"/>
    <mergeCell ref="A25:BL25"/>
    <mergeCell ref="EO25:FK25"/>
    <mergeCell ref="BM24:DX24"/>
    <mergeCell ref="BP18:BS18"/>
    <mergeCell ref="EO16:FK16"/>
    <mergeCell ref="EO17:FK17"/>
    <mergeCell ref="A21:BL21"/>
    <mergeCell ref="EO21:FK21"/>
    <mergeCell ref="AI18:AL18"/>
    <mergeCell ref="AP18:BG18"/>
    <mergeCell ref="CD9:DJ9"/>
    <mergeCell ref="CD10:DJ10"/>
    <mergeCell ref="DK9:FK9"/>
    <mergeCell ref="BV14:CD14"/>
    <mergeCell ref="CI14:CO14"/>
    <mergeCell ref="CE14:CH14"/>
    <mergeCell ref="DD11:DG11"/>
    <mergeCell ref="DK11:EB11"/>
    <mergeCell ref="A13:FK13"/>
    <mergeCell ref="F6:BE6"/>
    <mergeCell ref="F7:BE7"/>
    <mergeCell ref="EO20:FK20"/>
    <mergeCell ref="EO18:FK19"/>
    <mergeCell ref="BH18:BK18"/>
    <mergeCell ref="BL18:BO18"/>
    <mergeCell ref="A20:BL20"/>
    <mergeCell ref="BM20:DX20"/>
    <mergeCell ref="AG18:AH18"/>
    <mergeCell ref="AM18:AO18"/>
    <mergeCell ref="F8:BE8"/>
    <mergeCell ref="F9:Y9"/>
    <mergeCell ref="AB9:BE9"/>
    <mergeCell ref="F10:Y10"/>
    <mergeCell ref="AB10:BE10"/>
    <mergeCell ref="O11:R11"/>
    <mergeCell ref="V11:AM11"/>
    <mergeCell ref="AN11:AQ11"/>
    <mergeCell ref="AR11:AU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"/>
  <sheetViews>
    <sheetView zoomScaleSheetLayoutView="100" workbookViewId="0" topLeftCell="A1">
      <selection activeCell="A8" sqref="A8:FK8"/>
    </sheetView>
  </sheetViews>
  <sheetFormatPr defaultColWidth="0.875" defaultRowHeight="12.75"/>
  <cols>
    <col min="1" max="167" width="0.875" style="1" customWidth="1"/>
    <col min="168" max="16384" width="0.875" style="1" customWidth="1"/>
  </cols>
  <sheetData>
    <row r="1" spans="2:166" s="3" customFormat="1" ht="15" customHeight="1">
      <c r="B1" s="107" t="s">
        <v>42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5" t="s">
        <v>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67" ht="106.5" customHeight="1">
      <c r="A4" s="106" t="s">
        <v>176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</row>
    <row r="5" spans="1:108" ht="15" customHeight="1">
      <c r="A5" s="15" t="s">
        <v>44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117" customHeight="1">
      <c r="A6" s="106" t="s">
        <v>177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</row>
    <row r="7" spans="1:108" ht="15">
      <c r="A7" s="15" t="s">
        <v>163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13.5" customHeight="1">
      <c r="A8" s="108" t="s">
        <v>178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4"/>
  <sheetViews>
    <sheetView zoomScaleSheetLayoutView="100" workbookViewId="0" topLeftCell="A1">
      <selection activeCell="EH12" sqref="EH12:FK12"/>
    </sheetView>
  </sheetViews>
  <sheetFormatPr defaultColWidth="0.875" defaultRowHeight="12.75"/>
  <cols>
    <col min="1" max="16384" width="0.875" style="1" customWidth="1"/>
  </cols>
  <sheetData>
    <row r="1" spans="2:166" ht="15">
      <c r="B1" s="129" t="s">
        <v>55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</row>
    <row r="2" spans="63:105" ht="15">
      <c r="BK2" s="100" t="s">
        <v>56</v>
      </c>
      <c r="BL2" s="100"/>
      <c r="BM2" s="100"/>
      <c r="BN2" s="100"/>
      <c r="BO2" s="100"/>
      <c r="BP2" s="100"/>
      <c r="BQ2" s="87" t="s">
        <v>179</v>
      </c>
      <c r="BR2" s="87"/>
      <c r="BS2" s="87"/>
      <c r="BT2" s="87"/>
      <c r="BU2" s="104" t="s">
        <v>2</v>
      </c>
      <c r="BV2" s="104"/>
      <c r="BW2" s="104"/>
      <c r="BX2" s="87" t="s">
        <v>168</v>
      </c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105">
        <v>20</v>
      </c>
      <c r="CQ2" s="105"/>
      <c r="CR2" s="105"/>
      <c r="CS2" s="105"/>
      <c r="CT2" s="103" t="s">
        <v>180</v>
      </c>
      <c r="CU2" s="103"/>
      <c r="CV2" s="103"/>
      <c r="CW2" s="103"/>
      <c r="CX2" s="104" t="s">
        <v>3</v>
      </c>
      <c r="CY2" s="104"/>
      <c r="CZ2" s="104"/>
      <c r="DA2" s="104"/>
    </row>
    <row r="4" spans="1:167" ht="16.5" customHeight="1">
      <c r="A4" s="130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2"/>
      <c r="EH4" s="130" t="s">
        <v>57</v>
      </c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2"/>
    </row>
    <row r="5" spans="1:167" s="3" customFormat="1" ht="15.75" customHeight="1">
      <c r="A5" s="24"/>
      <c r="B5" s="127" t="s">
        <v>39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8"/>
      <c r="EH5" s="116">
        <v>21967787.45</v>
      </c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8"/>
    </row>
    <row r="6" spans="1:167" ht="15.75" customHeight="1">
      <c r="A6" s="25"/>
      <c r="B6" s="122" t="s">
        <v>1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3"/>
      <c r="EH6" s="119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1"/>
    </row>
    <row r="7" spans="1:167" ht="15.75" customHeight="1">
      <c r="A7" s="26"/>
      <c r="B7" s="112" t="s">
        <v>58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3"/>
      <c r="EH7" s="119">
        <v>14367749.95</v>
      </c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1"/>
    </row>
    <row r="8" spans="1:167" ht="15.75" customHeight="1">
      <c r="A8" s="25"/>
      <c r="B8" s="114" t="s">
        <v>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5"/>
      <c r="EH8" s="119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1"/>
    </row>
    <row r="9" spans="1:167" ht="30.75" customHeight="1">
      <c r="A9" s="26"/>
      <c r="B9" s="112" t="s">
        <v>37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3"/>
      <c r="EH9" s="109">
        <v>14367749.95</v>
      </c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1"/>
    </row>
    <row r="10" spans="1:167" ht="30.75" customHeight="1">
      <c r="A10" s="26"/>
      <c r="B10" s="112" t="s">
        <v>45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3"/>
      <c r="EH10" s="109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1"/>
    </row>
    <row r="11" spans="1:167" ht="30.75" customHeight="1">
      <c r="A11" s="26"/>
      <c r="B11" s="112" t="s">
        <v>59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3"/>
      <c r="EH11" s="109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1"/>
    </row>
    <row r="12" spans="1:167" ht="15.75" customHeight="1">
      <c r="A12" s="26"/>
      <c r="B12" s="112" t="s">
        <v>32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3"/>
      <c r="EH12" s="109">
        <v>5528887.34</v>
      </c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1"/>
    </row>
    <row r="13" spans="1:167" ht="15.75" customHeight="1">
      <c r="A13" s="26"/>
      <c r="B13" s="112" t="s">
        <v>161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3"/>
      <c r="EH13" s="109">
        <v>7600037.5</v>
      </c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1"/>
    </row>
    <row r="14" spans="1:167" ht="15.75" customHeight="1">
      <c r="A14" s="27"/>
      <c r="B14" s="114" t="s">
        <v>5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5"/>
      <c r="EH14" s="109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1"/>
    </row>
    <row r="15" spans="1:167" ht="15.75" customHeight="1">
      <c r="A15" s="26"/>
      <c r="B15" s="112" t="s">
        <v>15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3"/>
      <c r="EH15" s="109">
        <v>3798164.89</v>
      </c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1"/>
    </row>
    <row r="16" spans="1:167" ht="15.75" customHeight="1">
      <c r="A16" s="26"/>
      <c r="B16" s="112" t="s">
        <v>16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3"/>
      <c r="EH16" s="109">
        <v>56934.2</v>
      </c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1"/>
    </row>
    <row r="17" spans="1:167" s="3" customFormat="1" ht="15.75" customHeight="1">
      <c r="A17" s="24"/>
      <c r="B17" s="127" t="s">
        <v>60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8"/>
      <c r="EH17" s="124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6"/>
    </row>
    <row r="18" spans="1:167" ht="15.75" customHeight="1">
      <c r="A18" s="25"/>
      <c r="B18" s="122" t="s">
        <v>1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3"/>
      <c r="EH18" s="109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1"/>
    </row>
    <row r="19" spans="1:167" ht="15.75" customHeight="1">
      <c r="A19" s="26"/>
      <c r="B19" s="112" t="s">
        <v>61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3"/>
      <c r="EH19" s="119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1"/>
    </row>
    <row r="20" spans="1:167" ht="15.75" customHeight="1">
      <c r="A20" s="25"/>
      <c r="B20" s="114" t="s">
        <v>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5"/>
      <c r="EH20" s="119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1"/>
    </row>
    <row r="21" spans="1:167" ht="15.75" customHeight="1">
      <c r="A21" s="26"/>
      <c r="B21" s="112" t="s">
        <v>62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3"/>
      <c r="EH21" s="119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1"/>
    </row>
    <row r="22" spans="1:167" ht="15.75" customHeight="1">
      <c r="A22" s="26"/>
      <c r="B22" s="112" t="s">
        <v>63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3"/>
      <c r="EH22" s="119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1"/>
    </row>
    <row r="23" spans="1:167" ht="15.75" customHeight="1">
      <c r="A23" s="26"/>
      <c r="B23" s="112" t="s">
        <v>64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3"/>
      <c r="EH23" s="109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1"/>
    </row>
    <row r="24" spans="1:167" ht="30.75" customHeight="1">
      <c r="A24" s="26"/>
      <c r="B24" s="112" t="s">
        <v>65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3"/>
      <c r="EH24" s="119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1"/>
    </row>
    <row r="25" spans="1:167" ht="15.75" customHeight="1">
      <c r="A25" s="28"/>
      <c r="B25" s="114" t="s">
        <v>5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5"/>
      <c r="EH25" s="119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1"/>
    </row>
    <row r="26" spans="1:167" ht="15.75" customHeight="1">
      <c r="A26" s="26"/>
      <c r="B26" s="112" t="s">
        <v>66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3"/>
      <c r="EH26" s="109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1"/>
    </row>
    <row r="27" spans="1:167" ht="15.75" customHeight="1">
      <c r="A27" s="26"/>
      <c r="B27" s="112" t="s">
        <v>67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3"/>
      <c r="EH27" s="109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1"/>
    </row>
    <row r="28" spans="1:167" ht="15.75" customHeight="1">
      <c r="A28" s="26"/>
      <c r="B28" s="112" t="s">
        <v>68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3"/>
      <c r="EH28" s="109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1"/>
    </row>
    <row r="29" spans="1:167" ht="15.75" customHeight="1">
      <c r="A29" s="26"/>
      <c r="B29" s="112" t="s">
        <v>69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3"/>
      <c r="EH29" s="109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1"/>
    </row>
    <row r="30" spans="1:167" ht="15.75" customHeight="1">
      <c r="A30" s="26"/>
      <c r="B30" s="112" t="s">
        <v>70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3"/>
      <c r="EH30" s="109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1"/>
    </row>
    <row r="31" spans="1:167" ht="15.75" customHeight="1">
      <c r="A31" s="26"/>
      <c r="B31" s="112" t="s">
        <v>71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3"/>
      <c r="EH31" s="109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1"/>
    </row>
    <row r="32" spans="1:167" ht="15.75" customHeight="1">
      <c r="A32" s="26"/>
      <c r="B32" s="112" t="s">
        <v>72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3"/>
      <c r="EH32" s="109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1"/>
    </row>
    <row r="33" spans="1:167" ht="15.75" customHeight="1">
      <c r="A33" s="26"/>
      <c r="B33" s="112" t="s">
        <v>73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3"/>
      <c r="EH33" s="109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1"/>
    </row>
    <row r="34" spans="1:167" ht="15.75" customHeight="1">
      <c r="A34" s="26"/>
      <c r="B34" s="112" t="s">
        <v>74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3"/>
      <c r="EH34" s="109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1"/>
    </row>
    <row r="35" spans="1:167" ht="15.75" customHeight="1">
      <c r="A35" s="26"/>
      <c r="B35" s="112" t="s">
        <v>75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3"/>
      <c r="EH35" s="109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1"/>
    </row>
    <row r="36" spans="1:167" ht="30.75" customHeight="1">
      <c r="A36" s="26"/>
      <c r="B36" s="112" t="s">
        <v>76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3"/>
      <c r="EH36" s="109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1"/>
    </row>
    <row r="37" spans="1:167" ht="15.75" customHeight="1">
      <c r="A37" s="28"/>
      <c r="B37" s="114" t="s">
        <v>5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5"/>
      <c r="EH37" s="109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1"/>
    </row>
    <row r="38" spans="1:167" ht="15.75" customHeight="1">
      <c r="A38" s="26"/>
      <c r="B38" s="112" t="s">
        <v>77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3"/>
      <c r="EH38" s="109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1"/>
    </row>
    <row r="39" spans="1:167" ht="15.75" customHeight="1">
      <c r="A39" s="26"/>
      <c r="B39" s="112" t="s">
        <v>78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3"/>
      <c r="EH39" s="109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1"/>
    </row>
    <row r="40" spans="1:167" ht="15.75" customHeight="1">
      <c r="A40" s="26"/>
      <c r="B40" s="112" t="s">
        <v>79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3"/>
      <c r="EH40" s="109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1"/>
    </row>
    <row r="41" spans="1:167" ht="15.75" customHeight="1">
      <c r="A41" s="26"/>
      <c r="B41" s="112" t="s">
        <v>80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3"/>
      <c r="EH41" s="109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1"/>
    </row>
    <row r="42" spans="1:167" ht="15.75" customHeight="1">
      <c r="A42" s="26"/>
      <c r="B42" s="112" t="s">
        <v>81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3"/>
      <c r="EH42" s="109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1"/>
    </row>
    <row r="43" spans="1:167" ht="15.75" customHeight="1">
      <c r="A43" s="26"/>
      <c r="B43" s="112" t="s">
        <v>82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3"/>
      <c r="EH43" s="109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1"/>
    </row>
    <row r="44" spans="1:167" ht="15.75" customHeight="1">
      <c r="A44" s="26"/>
      <c r="B44" s="112" t="s">
        <v>83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3"/>
      <c r="EH44" s="109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1"/>
    </row>
    <row r="45" spans="1:167" ht="15.75" customHeight="1">
      <c r="A45" s="26"/>
      <c r="B45" s="112" t="s">
        <v>84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3"/>
      <c r="EH45" s="109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1"/>
    </row>
    <row r="46" spans="1:167" ht="15.75" customHeight="1">
      <c r="A46" s="26"/>
      <c r="B46" s="112" t="s">
        <v>85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3"/>
      <c r="EH46" s="109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1"/>
    </row>
    <row r="47" spans="1:167" ht="15.75" customHeight="1">
      <c r="A47" s="26"/>
      <c r="B47" s="112" t="s">
        <v>86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3"/>
      <c r="EH47" s="109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1"/>
    </row>
    <row r="48" spans="1:167" ht="15.75" customHeight="1">
      <c r="A48" s="26"/>
      <c r="B48" s="112" t="s">
        <v>87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3"/>
      <c r="EH48" s="109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1"/>
    </row>
    <row r="49" spans="1:167" ht="15.75" customHeight="1">
      <c r="A49" s="26"/>
      <c r="B49" s="112" t="s">
        <v>88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3"/>
      <c r="EH49" s="109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1"/>
    </row>
    <row r="50" spans="1:167" ht="15.75" customHeight="1">
      <c r="A50" s="26"/>
      <c r="B50" s="112" t="s">
        <v>162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3"/>
      <c r="EH50" s="109">
        <v>4914033.55</v>
      </c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1"/>
    </row>
    <row r="51" spans="1:167" s="3" customFormat="1" ht="15.75" customHeight="1">
      <c r="A51" s="24"/>
      <c r="B51" s="127" t="s">
        <v>89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8"/>
      <c r="EH51" s="124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6"/>
    </row>
    <row r="52" spans="1:167" ht="15.75" customHeight="1">
      <c r="A52" s="29"/>
      <c r="B52" s="122" t="s">
        <v>1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3"/>
      <c r="EH52" s="109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1"/>
    </row>
    <row r="53" spans="1:167" ht="15.75" customHeight="1">
      <c r="A53" s="26"/>
      <c r="B53" s="112" t="s">
        <v>90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3"/>
      <c r="EH53" s="109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1"/>
    </row>
    <row r="54" spans="1:167" ht="15.75" customHeight="1">
      <c r="A54" s="26"/>
      <c r="B54" s="112" t="s">
        <v>91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3"/>
      <c r="EH54" s="109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1"/>
    </row>
    <row r="55" spans="1:167" ht="30.75" customHeight="1">
      <c r="A55" s="26"/>
      <c r="B55" s="112" t="s">
        <v>92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3"/>
      <c r="EH55" s="109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1"/>
    </row>
    <row r="56" spans="1:167" ht="15.75" customHeight="1">
      <c r="A56" s="28"/>
      <c r="B56" s="114" t="s">
        <v>5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5"/>
      <c r="EH56" s="119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1"/>
    </row>
    <row r="57" spans="1:167" ht="15.75" customHeight="1">
      <c r="A57" s="26"/>
      <c r="B57" s="112" t="s">
        <v>26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3"/>
      <c r="EH57" s="109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1"/>
    </row>
    <row r="58" spans="1:167" ht="15.75" customHeight="1">
      <c r="A58" s="26"/>
      <c r="B58" s="112" t="s">
        <v>19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3"/>
      <c r="EH58" s="109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1"/>
    </row>
    <row r="59" spans="1:167" ht="15.75" customHeight="1">
      <c r="A59" s="26"/>
      <c r="B59" s="112" t="s">
        <v>20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3"/>
      <c r="EH59" s="109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1"/>
    </row>
    <row r="60" spans="1:167" ht="15.75" customHeight="1">
      <c r="A60" s="26"/>
      <c r="B60" s="112" t="s">
        <v>21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3"/>
      <c r="EH60" s="109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1"/>
    </row>
    <row r="61" spans="1:167" ht="15.75" customHeight="1">
      <c r="A61" s="26"/>
      <c r="B61" s="112" t="s">
        <v>22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3"/>
      <c r="EH61" s="109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1"/>
    </row>
    <row r="62" spans="1:167" ht="15.75" customHeight="1">
      <c r="A62" s="26"/>
      <c r="B62" s="112" t="s">
        <v>23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3"/>
      <c r="EH62" s="109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1"/>
    </row>
    <row r="63" spans="1:167" ht="15.75" customHeight="1">
      <c r="A63" s="26"/>
      <c r="B63" s="112" t="s">
        <v>24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3"/>
      <c r="EH63" s="109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1"/>
    </row>
    <row r="64" spans="1:167" ht="15.75" customHeight="1">
      <c r="A64" s="26"/>
      <c r="B64" s="112" t="s">
        <v>27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3"/>
      <c r="EH64" s="109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1"/>
    </row>
    <row r="65" spans="1:167" ht="15.75" customHeight="1">
      <c r="A65" s="26"/>
      <c r="B65" s="112" t="s">
        <v>33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3"/>
      <c r="EH65" s="109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1"/>
    </row>
    <row r="66" spans="1:167" ht="15.75" customHeight="1">
      <c r="A66" s="26"/>
      <c r="B66" s="112" t="s">
        <v>28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3"/>
      <c r="EH66" s="109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1"/>
    </row>
    <row r="67" spans="1:167" ht="15.75" customHeight="1">
      <c r="A67" s="26"/>
      <c r="B67" s="112" t="s">
        <v>29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3"/>
      <c r="EH67" s="109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1"/>
    </row>
    <row r="68" spans="1:167" ht="15.75" customHeight="1">
      <c r="A68" s="26"/>
      <c r="B68" s="112" t="s">
        <v>30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3"/>
      <c r="EH68" s="109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1"/>
    </row>
    <row r="69" spans="1:167" ht="15.75" customHeight="1">
      <c r="A69" s="26"/>
      <c r="B69" s="112" t="s">
        <v>31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3"/>
      <c r="EH69" s="109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1"/>
    </row>
    <row r="70" spans="1:167" ht="30.75" customHeight="1">
      <c r="A70" s="26"/>
      <c r="B70" s="112" t="s">
        <v>93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3"/>
      <c r="EH70" s="109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1"/>
    </row>
    <row r="71" spans="1:167" ht="15.75" customHeight="1">
      <c r="A71" s="30"/>
      <c r="B71" s="114" t="s">
        <v>5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5"/>
      <c r="EH71" s="109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1"/>
    </row>
    <row r="72" spans="1:167" ht="15.75" customHeight="1">
      <c r="A72" s="26"/>
      <c r="B72" s="112" t="s">
        <v>94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3"/>
      <c r="EH72" s="109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1"/>
    </row>
    <row r="73" spans="1:167" ht="15.75" customHeight="1">
      <c r="A73" s="26"/>
      <c r="B73" s="112" t="s">
        <v>95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3"/>
      <c r="EH73" s="109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1"/>
    </row>
    <row r="74" spans="1:167" ht="15.75" customHeight="1">
      <c r="A74" s="26"/>
      <c r="B74" s="112" t="s">
        <v>96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3"/>
      <c r="EH74" s="109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1"/>
    </row>
    <row r="75" spans="1:167" ht="15.75" customHeight="1">
      <c r="A75" s="26"/>
      <c r="B75" s="112" t="s">
        <v>97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3"/>
      <c r="EH75" s="109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1"/>
    </row>
    <row r="76" spans="1:167" ht="15.75" customHeight="1">
      <c r="A76" s="26"/>
      <c r="B76" s="112" t="s">
        <v>98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3"/>
      <c r="EH76" s="109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1"/>
    </row>
    <row r="77" spans="1:167" ht="15.75" customHeight="1">
      <c r="A77" s="26"/>
      <c r="B77" s="112" t="s">
        <v>99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3"/>
      <c r="EH77" s="109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1"/>
    </row>
    <row r="78" spans="1:167" ht="15.75" customHeight="1">
      <c r="A78" s="26"/>
      <c r="B78" s="112" t="s">
        <v>100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3"/>
      <c r="EH78" s="109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1"/>
    </row>
    <row r="79" spans="1:167" ht="15.75" customHeight="1">
      <c r="A79" s="26"/>
      <c r="B79" s="112" t="s">
        <v>101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3"/>
      <c r="EH79" s="109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1"/>
    </row>
    <row r="80" spans="1:167" ht="15.75" customHeight="1">
      <c r="A80" s="26"/>
      <c r="B80" s="112" t="s">
        <v>102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3"/>
      <c r="EH80" s="109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1"/>
    </row>
    <row r="81" spans="1:167" ht="15.75" customHeight="1">
      <c r="A81" s="26"/>
      <c r="B81" s="112" t="s">
        <v>103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3"/>
      <c r="EH81" s="109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1"/>
    </row>
    <row r="82" spans="1:167" ht="15.75" customHeight="1">
      <c r="A82" s="26"/>
      <c r="B82" s="112" t="s">
        <v>104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3"/>
      <c r="EH82" s="109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1"/>
    </row>
    <row r="83" spans="1:167" ht="15.75" customHeight="1">
      <c r="A83" s="26"/>
      <c r="B83" s="112" t="s">
        <v>105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3"/>
      <c r="EH83" s="109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1"/>
    </row>
    <row r="84" spans="1:167" ht="15.75" customHeight="1">
      <c r="A84" s="26"/>
      <c r="B84" s="112" t="s">
        <v>106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3"/>
      <c r="EH84" s="109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1"/>
    </row>
  </sheetData>
  <sheetProtection/>
  <mergeCells count="170">
    <mergeCell ref="EH53:FK53"/>
    <mergeCell ref="B49:EG49"/>
    <mergeCell ref="EH49:FK49"/>
    <mergeCell ref="B50:EG50"/>
    <mergeCell ref="EH50:FK50"/>
    <mergeCell ref="B51:EG51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EH27:FK27"/>
    <mergeCell ref="B28:EG28"/>
    <mergeCell ref="B32:EG32"/>
    <mergeCell ref="EH32:FK32"/>
    <mergeCell ref="EH29:FK29"/>
    <mergeCell ref="B31:EG31"/>
    <mergeCell ref="EH28:FK28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42"/>
  <sheetViews>
    <sheetView zoomScale="70" zoomScaleNormal="70" workbookViewId="0" topLeftCell="A13">
      <selection activeCell="BD31" sqref="BD31"/>
    </sheetView>
  </sheetViews>
  <sheetFormatPr defaultColWidth="8.875" defaultRowHeight="15" customHeight="1"/>
  <cols>
    <col min="1" max="50" width="1.37890625" style="41" customWidth="1"/>
    <col min="51" max="51" width="30.75390625" style="41" customWidth="1"/>
    <col min="52" max="52" width="16.25390625" style="41" customWidth="1"/>
    <col min="53" max="53" width="25.75390625" style="41" hidden="1" customWidth="1"/>
    <col min="54" max="54" width="25.75390625" style="41" customWidth="1"/>
    <col min="55" max="55" width="8.875" style="41" hidden="1" customWidth="1"/>
    <col min="56" max="57" width="25.75390625" style="41" customWidth="1"/>
    <col min="58" max="59" width="25.75390625" style="41" hidden="1" customWidth="1"/>
    <col min="60" max="61" width="25.75390625" style="41" customWidth="1"/>
    <col min="62" max="63" width="8.875" style="41" hidden="1" customWidth="1"/>
    <col min="64" max="16384" width="8.875" style="41" customWidth="1"/>
  </cols>
  <sheetData>
    <row r="1" ht="12.75"/>
    <row r="2" spans="1:63" ht="15" customHeight="1">
      <c r="A2" s="150" t="s">
        <v>184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42"/>
      <c r="BK2" s="42"/>
    </row>
    <row r="3" ht="37.5" customHeight="1">
      <c r="BB3" s="61" t="s">
        <v>231</v>
      </c>
    </row>
    <row r="4" spans="1:63" ht="15" customHeight="1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3"/>
      <c r="AY4" s="145" t="s">
        <v>185</v>
      </c>
      <c r="AZ4" s="145" t="s">
        <v>186</v>
      </c>
      <c r="BA4" s="145" t="s">
        <v>187</v>
      </c>
      <c r="BB4" s="145" t="s">
        <v>188</v>
      </c>
      <c r="BC4" s="145" t="s">
        <v>189</v>
      </c>
      <c r="BD4" s="144" t="s">
        <v>5</v>
      </c>
      <c r="BE4" s="144"/>
      <c r="BF4" s="144"/>
      <c r="BG4" s="144"/>
      <c r="BH4" s="144"/>
      <c r="BI4" s="144"/>
      <c r="BJ4" s="144"/>
      <c r="BK4" s="144"/>
    </row>
    <row r="5" spans="1:63" ht="102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6"/>
      <c r="AY5" s="160"/>
      <c r="AZ5" s="160"/>
      <c r="BA5" s="160"/>
      <c r="BB5" s="160"/>
      <c r="BC5" s="160"/>
      <c r="BD5" s="144" t="s">
        <v>190</v>
      </c>
      <c r="BE5" s="144" t="s">
        <v>191</v>
      </c>
      <c r="BF5" s="144" t="s">
        <v>109</v>
      </c>
      <c r="BG5" s="144" t="s">
        <v>110</v>
      </c>
      <c r="BH5" s="144" t="s">
        <v>111</v>
      </c>
      <c r="BI5" s="144"/>
      <c r="BJ5" s="145" t="s">
        <v>192</v>
      </c>
      <c r="BK5" s="145" t="s">
        <v>193</v>
      </c>
    </row>
    <row r="6" spans="1:63" ht="31.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9"/>
      <c r="AY6" s="146"/>
      <c r="AZ6" s="146"/>
      <c r="BA6" s="146"/>
      <c r="BB6" s="146"/>
      <c r="BC6" s="146"/>
      <c r="BD6" s="144"/>
      <c r="BE6" s="144"/>
      <c r="BF6" s="144"/>
      <c r="BG6" s="144"/>
      <c r="BH6" s="43" t="s">
        <v>108</v>
      </c>
      <c r="BI6" s="43" t="s">
        <v>194</v>
      </c>
      <c r="BJ6" s="146"/>
      <c r="BK6" s="146"/>
    </row>
    <row r="7" spans="1:63" ht="15.75">
      <c r="A7" s="147">
        <v>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9"/>
      <c r="AY7" s="44">
        <v>2</v>
      </c>
      <c r="AZ7" s="44">
        <v>3</v>
      </c>
      <c r="BA7" s="44">
        <v>4</v>
      </c>
      <c r="BB7" s="44">
        <v>4</v>
      </c>
      <c r="BC7" s="44"/>
      <c r="BD7" s="44">
        <v>5</v>
      </c>
      <c r="BE7" s="44">
        <v>6</v>
      </c>
      <c r="BF7" s="44">
        <v>7</v>
      </c>
      <c r="BG7" s="44">
        <v>8</v>
      </c>
      <c r="BH7" s="43">
        <v>7</v>
      </c>
      <c r="BI7" s="43">
        <v>8</v>
      </c>
      <c r="BJ7" s="45">
        <v>12</v>
      </c>
      <c r="BK7" s="44">
        <v>13</v>
      </c>
    </row>
    <row r="8" spans="1:63" ht="15.75">
      <c r="A8" s="137"/>
      <c r="B8" s="142" t="s">
        <v>195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3"/>
      <c r="AY8" s="49" t="s">
        <v>196</v>
      </c>
      <c r="AZ8" s="49" t="s">
        <v>197</v>
      </c>
      <c r="BA8" s="49"/>
      <c r="BB8" s="50"/>
      <c r="BC8" s="51"/>
      <c r="BD8" s="50"/>
      <c r="BE8" s="50"/>
      <c r="BF8" s="50"/>
      <c r="BG8" s="50"/>
      <c r="BH8" s="50"/>
      <c r="BI8" s="50"/>
      <c r="BJ8" s="50">
        <v>0</v>
      </c>
      <c r="BK8" s="50">
        <v>0</v>
      </c>
    </row>
    <row r="9" spans="1:63" ht="15.75">
      <c r="A9" s="137"/>
      <c r="B9" s="142" t="s">
        <v>195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3"/>
      <c r="AY9" s="49" t="s">
        <v>117</v>
      </c>
      <c r="AZ9" s="49" t="s">
        <v>197</v>
      </c>
      <c r="BA9" s="49"/>
      <c r="BB9" s="50"/>
      <c r="BC9" s="51"/>
      <c r="BD9" s="50"/>
      <c r="BE9" s="50"/>
      <c r="BF9" s="50"/>
      <c r="BG9" s="50"/>
      <c r="BH9" s="50"/>
      <c r="BI9" s="50"/>
      <c r="BJ9" s="50">
        <v>0</v>
      </c>
      <c r="BK9" s="50">
        <v>0</v>
      </c>
    </row>
    <row r="10" spans="1:63" ht="15.75">
      <c r="A10" s="52"/>
      <c r="B10" s="140" t="s">
        <v>198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1"/>
      <c r="AY10" s="49" t="s">
        <v>199</v>
      </c>
      <c r="AZ10" s="49" t="s">
        <v>197</v>
      </c>
      <c r="BA10" s="49"/>
      <c r="BB10" s="50">
        <f>(BB20+BB12+BB18)</f>
        <v>42858035.57</v>
      </c>
      <c r="BC10" s="50">
        <f>(BC20)</f>
        <v>0</v>
      </c>
      <c r="BD10" s="50">
        <f>(BD20)</f>
        <v>42623320.57</v>
      </c>
      <c r="BE10" s="50">
        <v>234715</v>
      </c>
      <c r="BF10" s="50"/>
      <c r="BG10" s="50"/>
      <c r="BH10" s="50"/>
      <c r="BI10" s="50"/>
      <c r="BJ10" s="50">
        <v>25376657.1</v>
      </c>
      <c r="BK10" s="50">
        <v>0</v>
      </c>
    </row>
    <row r="11" spans="1:63" ht="15.75">
      <c r="A11" s="46"/>
      <c r="B11" s="133" t="s">
        <v>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4"/>
      <c r="AY11" s="49"/>
      <c r="AZ11" s="49"/>
      <c r="BA11" s="49"/>
      <c r="BB11" s="51"/>
      <c r="BC11" s="51"/>
      <c r="BD11" s="51"/>
      <c r="BE11" s="51"/>
      <c r="BF11" s="51"/>
      <c r="BG11" s="51"/>
      <c r="BH11" s="51"/>
      <c r="BI11" s="51"/>
      <c r="BJ11" s="51"/>
      <c r="BK11" s="51"/>
    </row>
    <row r="12" spans="1:63" ht="15.75">
      <c r="A12" s="46"/>
      <c r="B12" s="133" t="s">
        <v>200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4"/>
      <c r="AY12" s="49" t="s">
        <v>117</v>
      </c>
      <c r="AZ12" s="49" t="s">
        <v>197</v>
      </c>
      <c r="BA12" s="49"/>
      <c r="BB12" s="50">
        <f>BB14</f>
        <v>234715</v>
      </c>
      <c r="BC12" s="51"/>
      <c r="BD12" s="50"/>
      <c r="BE12" s="50">
        <v>234715</v>
      </c>
      <c r="BF12" s="50"/>
      <c r="BG12" s="50"/>
      <c r="BH12" s="50"/>
      <c r="BI12" s="50"/>
      <c r="BJ12" s="50">
        <v>1110505.2</v>
      </c>
      <c r="BK12" s="50">
        <v>0</v>
      </c>
    </row>
    <row r="13" spans="1:63" ht="15.75">
      <c r="A13" s="53"/>
      <c r="B13" s="54"/>
      <c r="C13" s="133" t="s">
        <v>1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4"/>
      <c r="AY13" s="49"/>
      <c r="AZ13" s="49"/>
      <c r="BA13" s="49"/>
      <c r="BB13" s="51"/>
      <c r="BC13" s="51"/>
      <c r="BD13" s="51"/>
      <c r="BE13" s="51"/>
      <c r="BF13" s="51"/>
      <c r="BG13" s="51"/>
      <c r="BH13" s="51"/>
      <c r="BI13" s="51"/>
      <c r="BJ13" s="51"/>
      <c r="BK13" s="51"/>
    </row>
    <row r="14" spans="1:63" ht="36" customHeight="1">
      <c r="A14" s="55"/>
      <c r="B14" s="47"/>
      <c r="C14" s="133" t="s">
        <v>224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4"/>
      <c r="AY14" s="49" t="s">
        <v>117</v>
      </c>
      <c r="AZ14" s="49" t="s">
        <v>225</v>
      </c>
      <c r="BA14" s="49"/>
      <c r="BB14" s="50">
        <v>234715</v>
      </c>
      <c r="BC14" s="51"/>
      <c r="BD14" s="50"/>
      <c r="BE14" s="50">
        <v>234715</v>
      </c>
      <c r="BF14" s="50"/>
      <c r="BG14" s="50"/>
      <c r="BH14" s="50"/>
      <c r="BI14" s="50"/>
      <c r="BJ14" s="50">
        <v>1110505.2</v>
      </c>
      <c r="BK14" s="50">
        <v>0</v>
      </c>
    </row>
    <row r="15" spans="1:63" ht="15.75">
      <c r="A15" s="46"/>
      <c r="B15" s="133" t="s">
        <v>201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4"/>
      <c r="AY15" s="49" t="s">
        <v>199</v>
      </c>
      <c r="AZ15" s="49" t="s">
        <v>197</v>
      </c>
      <c r="BA15" s="49"/>
      <c r="BB15" s="50">
        <f>(BB17+BB18+BB19)</f>
        <v>0</v>
      </c>
      <c r="BC15" s="51"/>
      <c r="BD15" s="50"/>
      <c r="BE15" s="50"/>
      <c r="BF15" s="50"/>
      <c r="BG15" s="50"/>
      <c r="BH15" s="50"/>
      <c r="BI15" s="50"/>
      <c r="BJ15" s="50">
        <v>3045000</v>
      </c>
      <c r="BK15" s="50">
        <v>0</v>
      </c>
    </row>
    <row r="16" spans="1:63" ht="15.75">
      <c r="A16" s="53"/>
      <c r="B16" s="54"/>
      <c r="C16" s="133" t="s">
        <v>1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4"/>
      <c r="AY16" s="49"/>
      <c r="AZ16" s="49"/>
      <c r="BA16" s="49"/>
      <c r="BB16" s="51"/>
      <c r="BC16" s="51"/>
      <c r="BD16" s="51"/>
      <c r="BE16" s="51"/>
      <c r="BF16" s="51"/>
      <c r="BG16" s="51"/>
      <c r="BH16" s="51"/>
      <c r="BI16" s="51"/>
      <c r="BJ16" s="51"/>
      <c r="BK16" s="51"/>
    </row>
    <row r="17" spans="1:63" ht="15.75">
      <c r="A17" s="55"/>
      <c r="B17" s="47"/>
      <c r="C17" s="133" t="s">
        <v>202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4"/>
      <c r="AY17" s="49" t="s">
        <v>116</v>
      </c>
      <c r="AZ17" s="49" t="s">
        <v>197</v>
      </c>
      <c r="BA17" s="49"/>
      <c r="BB17" s="50"/>
      <c r="BC17" s="51"/>
      <c r="BD17" s="50"/>
      <c r="BE17" s="50"/>
      <c r="BF17" s="50"/>
      <c r="BG17" s="50"/>
      <c r="BH17" s="50"/>
      <c r="BI17" s="50"/>
      <c r="BJ17" s="50">
        <v>1650000</v>
      </c>
      <c r="BK17" s="50">
        <v>0</v>
      </c>
    </row>
    <row r="18" spans="1:63" ht="15.75">
      <c r="A18" s="55"/>
      <c r="B18" s="47"/>
      <c r="C18" s="133" t="s">
        <v>203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4"/>
      <c r="AY18" s="49" t="s">
        <v>117</v>
      </c>
      <c r="AZ18" s="49" t="s">
        <v>197</v>
      </c>
      <c r="BA18" s="49"/>
      <c r="BB18" s="50"/>
      <c r="BC18" s="51"/>
      <c r="BD18" s="50"/>
      <c r="BE18" s="50"/>
      <c r="BF18" s="50"/>
      <c r="BG18" s="50"/>
      <c r="BH18" s="50"/>
      <c r="BI18" s="50"/>
      <c r="BJ18" s="50">
        <v>395000</v>
      </c>
      <c r="BK18" s="50">
        <v>0</v>
      </c>
    </row>
    <row r="19" spans="1:63" ht="15.75">
      <c r="A19" s="55"/>
      <c r="B19" s="47"/>
      <c r="C19" s="133" t="s">
        <v>204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4"/>
      <c r="AY19" s="49" t="s">
        <v>205</v>
      </c>
      <c r="AZ19" s="49" t="s">
        <v>197</v>
      </c>
      <c r="BA19" s="49"/>
      <c r="BB19" s="50"/>
      <c r="BC19" s="51"/>
      <c r="BD19" s="50"/>
      <c r="BE19" s="50"/>
      <c r="BF19" s="50"/>
      <c r="BG19" s="50"/>
      <c r="BH19" s="50"/>
      <c r="BI19" s="50"/>
      <c r="BJ19" s="50">
        <v>1000000</v>
      </c>
      <c r="BK19" s="50">
        <v>0</v>
      </c>
    </row>
    <row r="20" spans="1:63" ht="33" customHeight="1">
      <c r="A20" s="55"/>
      <c r="B20" s="47"/>
      <c r="C20" s="133" t="s">
        <v>206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4"/>
      <c r="AY20" s="49" t="s">
        <v>116</v>
      </c>
      <c r="AZ20" s="49" t="s">
        <v>197</v>
      </c>
      <c r="BA20" s="49"/>
      <c r="BB20" s="50">
        <v>42623320.57</v>
      </c>
      <c r="BC20" s="51"/>
      <c r="BD20" s="50">
        <v>42623320.57</v>
      </c>
      <c r="BE20" s="50"/>
      <c r="BF20" s="50"/>
      <c r="BG20" s="50"/>
      <c r="BH20" s="50"/>
      <c r="BI20" s="50"/>
      <c r="BJ20" s="50"/>
      <c r="BK20" s="50"/>
    </row>
    <row r="21" spans="1:63" ht="15.75">
      <c r="A21" s="52"/>
      <c r="B21" s="140" t="s">
        <v>207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1"/>
      <c r="AY21" s="49" t="s">
        <v>199</v>
      </c>
      <c r="AZ21" s="49" t="s">
        <v>197</v>
      </c>
      <c r="BA21" s="49"/>
      <c r="BB21" s="50">
        <f>(BD21+BE21+BH21)</f>
        <v>42858035.57</v>
      </c>
      <c r="BC21" s="51"/>
      <c r="BD21" s="50">
        <f>(BD23+BD28+BD37)</f>
        <v>42623320.57</v>
      </c>
      <c r="BE21" s="50">
        <f>(BE23+BE28+BE37+BE36)</f>
        <v>234715</v>
      </c>
      <c r="BF21" s="50">
        <f>(BF23+BF28+BF37)</f>
        <v>0</v>
      </c>
      <c r="BG21" s="50">
        <f>(BG23+BG28+BG37)</f>
        <v>0</v>
      </c>
      <c r="BH21" s="50">
        <f>(BH23+BH28+BH37)</f>
        <v>0</v>
      </c>
      <c r="BI21" s="50">
        <f>(BI23+BI28+BI37)</f>
        <v>0</v>
      </c>
      <c r="BJ21" s="50">
        <v>25682785.59</v>
      </c>
      <c r="BK21" s="50">
        <v>0</v>
      </c>
    </row>
    <row r="22" spans="1:63" ht="15.75">
      <c r="A22" s="53"/>
      <c r="B22" s="54"/>
      <c r="C22" s="133" t="s">
        <v>1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4"/>
      <c r="AY22" s="49"/>
      <c r="AZ22" s="49"/>
      <c r="BA22" s="49"/>
      <c r="BB22" s="50"/>
      <c r="BC22" s="51"/>
      <c r="BD22" s="50"/>
      <c r="BE22" s="51"/>
      <c r="BF22" s="51"/>
      <c r="BG22" s="51"/>
      <c r="BH22" s="51"/>
      <c r="BI22" s="51"/>
      <c r="BJ22" s="51"/>
      <c r="BK22" s="51"/>
    </row>
    <row r="23" spans="1:63" ht="15.75">
      <c r="A23" s="55"/>
      <c r="B23" s="47"/>
      <c r="C23" s="133" t="s">
        <v>208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4"/>
      <c r="AY23" s="49" t="s">
        <v>115</v>
      </c>
      <c r="AZ23" s="49" t="s">
        <v>197</v>
      </c>
      <c r="BA23" s="49"/>
      <c r="BB23" s="50">
        <f>(BB25+BB27+BB26)</f>
        <v>34267436.68</v>
      </c>
      <c r="BC23" s="50">
        <f>(BC25+BC27)</f>
        <v>0</v>
      </c>
      <c r="BD23" s="50">
        <f>(BD25+BD27+BD26)</f>
        <v>34267436.68</v>
      </c>
      <c r="BE23" s="50"/>
      <c r="BF23" s="50"/>
      <c r="BG23" s="50"/>
      <c r="BH23" s="56"/>
      <c r="BI23" s="50"/>
      <c r="BJ23" s="50">
        <v>13681000</v>
      </c>
      <c r="BK23" s="50">
        <v>0</v>
      </c>
    </row>
    <row r="24" spans="1:63" ht="15.75">
      <c r="A24" s="53"/>
      <c r="B24" s="54"/>
      <c r="C24" s="133" t="s">
        <v>1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4"/>
      <c r="AY24" s="49"/>
      <c r="AZ24" s="49"/>
      <c r="BA24" s="49"/>
      <c r="BB24" s="50"/>
      <c r="BC24" s="51"/>
      <c r="BD24" s="50"/>
      <c r="BE24" s="51"/>
      <c r="BF24" s="51"/>
      <c r="BG24" s="51"/>
      <c r="BH24" s="51"/>
      <c r="BI24" s="51"/>
      <c r="BJ24" s="51"/>
      <c r="BK24" s="51"/>
    </row>
    <row r="25" spans="1:63" ht="15.75">
      <c r="A25" s="55"/>
      <c r="B25" s="47"/>
      <c r="C25" s="133" t="s">
        <v>209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4"/>
      <c r="AY25" s="49" t="s">
        <v>118</v>
      </c>
      <c r="AZ25" s="49" t="s">
        <v>197</v>
      </c>
      <c r="BA25" s="49"/>
      <c r="BB25" s="50">
        <f>BD25+BE25</f>
        <v>26106894</v>
      </c>
      <c r="BC25" s="51"/>
      <c r="BD25" s="50">
        <v>26106894</v>
      </c>
      <c r="BE25" s="50"/>
      <c r="BF25" s="50"/>
      <c r="BG25" s="50"/>
      <c r="BH25" s="50"/>
      <c r="BI25" s="50"/>
      <c r="BJ25" s="50">
        <v>10500000</v>
      </c>
      <c r="BK25" s="50">
        <v>0</v>
      </c>
    </row>
    <row r="26" spans="1:63" ht="15.75">
      <c r="A26" s="55"/>
      <c r="B26" s="47"/>
      <c r="C26" s="133" t="s">
        <v>210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4"/>
      <c r="AY26" s="49" t="s">
        <v>120</v>
      </c>
      <c r="AZ26" s="49" t="s">
        <v>197</v>
      </c>
      <c r="BA26" s="49"/>
      <c r="BB26" s="50">
        <f aca="true" t="shared" si="0" ref="BB26:BB41">BD26+BE26</f>
        <v>14800</v>
      </c>
      <c r="BC26" s="51"/>
      <c r="BD26" s="50">
        <v>14800</v>
      </c>
      <c r="BE26" s="50"/>
      <c r="BF26" s="50"/>
      <c r="BG26" s="50"/>
      <c r="BH26" s="50"/>
      <c r="BI26" s="50"/>
      <c r="BJ26" s="50">
        <v>10000</v>
      </c>
      <c r="BK26" s="50">
        <v>0</v>
      </c>
    </row>
    <row r="27" spans="1:63" ht="15.75">
      <c r="A27" s="55"/>
      <c r="B27" s="47"/>
      <c r="C27" s="133" t="s">
        <v>211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4"/>
      <c r="AY27" s="49" t="s">
        <v>119</v>
      </c>
      <c r="AZ27" s="49" t="s">
        <v>197</v>
      </c>
      <c r="BA27" s="49"/>
      <c r="BB27" s="50">
        <f t="shared" si="0"/>
        <v>8145742.68</v>
      </c>
      <c r="BC27" s="51"/>
      <c r="BD27" s="50">
        <v>8145742.68</v>
      </c>
      <c r="BE27" s="50"/>
      <c r="BF27" s="50"/>
      <c r="BG27" s="50"/>
      <c r="BH27" s="50"/>
      <c r="BI27" s="50"/>
      <c r="BJ27" s="50">
        <v>3171000</v>
      </c>
      <c r="BK27" s="50">
        <v>0</v>
      </c>
    </row>
    <row r="28" spans="1:63" ht="15.75">
      <c r="A28" s="55"/>
      <c r="B28" s="47"/>
      <c r="C28" s="133" t="s">
        <v>212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4"/>
      <c r="AY28" s="49" t="s">
        <v>126</v>
      </c>
      <c r="AZ28" s="49" t="s">
        <v>197</v>
      </c>
      <c r="BA28" s="49"/>
      <c r="BB28" s="50">
        <f t="shared" si="0"/>
        <v>8261081.89</v>
      </c>
      <c r="BC28" s="50">
        <f>(BC30)</f>
        <v>0</v>
      </c>
      <c r="BD28" s="50">
        <f>(BD30)</f>
        <v>8126681.89</v>
      </c>
      <c r="BE28" s="50">
        <v>134400</v>
      </c>
      <c r="BF28" s="50"/>
      <c r="BG28" s="50"/>
      <c r="BH28" s="50"/>
      <c r="BI28" s="50"/>
      <c r="BJ28" s="50">
        <v>6973304.37</v>
      </c>
      <c r="BK28" s="50">
        <v>0</v>
      </c>
    </row>
    <row r="29" spans="1:63" ht="15.75">
      <c r="A29" s="53"/>
      <c r="B29" s="54"/>
      <c r="C29" s="133" t="s">
        <v>1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4"/>
      <c r="AY29" s="49"/>
      <c r="AZ29" s="49"/>
      <c r="BA29" s="49"/>
      <c r="BB29" s="50">
        <f t="shared" si="0"/>
        <v>0</v>
      </c>
      <c r="BC29" s="51"/>
      <c r="BD29" s="50"/>
      <c r="BE29" s="51"/>
      <c r="BF29" s="51"/>
      <c r="BG29" s="51"/>
      <c r="BH29" s="51"/>
      <c r="BI29" s="51"/>
      <c r="BJ29" s="51"/>
      <c r="BK29" s="51"/>
    </row>
    <row r="30" spans="1:63" ht="15.75">
      <c r="A30" s="55"/>
      <c r="B30" s="47"/>
      <c r="C30" s="133" t="s">
        <v>213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4"/>
      <c r="AY30" s="49" t="s">
        <v>127</v>
      </c>
      <c r="AZ30" s="49" t="s">
        <v>197</v>
      </c>
      <c r="BA30" s="49"/>
      <c r="BB30" s="50">
        <f t="shared" si="0"/>
        <v>8126681.89</v>
      </c>
      <c r="BC30" s="51"/>
      <c r="BD30" s="50">
        <v>8126681.89</v>
      </c>
      <c r="BE30" s="50"/>
      <c r="BF30" s="50"/>
      <c r="BG30" s="50"/>
      <c r="BH30" s="50"/>
      <c r="BI30" s="50"/>
      <c r="BJ30" s="50">
        <v>6973304.37</v>
      </c>
      <c r="BK30" s="50">
        <v>0</v>
      </c>
    </row>
    <row r="31" spans="1:63" ht="15.75">
      <c r="A31" s="55"/>
      <c r="B31" s="47"/>
      <c r="C31" s="133" t="s">
        <v>213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4"/>
      <c r="AY31" s="49" t="s">
        <v>127</v>
      </c>
      <c r="AZ31" s="49" t="s">
        <v>225</v>
      </c>
      <c r="BA31" s="49"/>
      <c r="BB31" s="50">
        <f>BD31+BE31</f>
        <v>134400</v>
      </c>
      <c r="BC31" s="51"/>
      <c r="BD31" s="50"/>
      <c r="BE31" s="50">
        <v>134400</v>
      </c>
      <c r="BF31" s="50"/>
      <c r="BG31" s="50"/>
      <c r="BH31" s="50"/>
      <c r="BI31" s="50"/>
      <c r="BJ31" s="50"/>
      <c r="BK31" s="50"/>
    </row>
    <row r="32" spans="1:63" ht="15.75">
      <c r="A32" s="55"/>
      <c r="B32" s="47"/>
      <c r="C32" s="133" t="s">
        <v>214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4"/>
      <c r="AY32" s="49" t="s">
        <v>128</v>
      </c>
      <c r="AZ32" s="49" t="s">
        <v>197</v>
      </c>
      <c r="BA32" s="49"/>
      <c r="BB32" s="50">
        <f t="shared" si="0"/>
        <v>0</v>
      </c>
      <c r="BC32" s="51"/>
      <c r="BD32" s="50"/>
      <c r="BE32" s="50"/>
      <c r="BF32" s="50"/>
      <c r="BG32" s="50"/>
      <c r="BH32" s="50"/>
      <c r="BI32" s="50"/>
      <c r="BJ32" s="50">
        <v>1110505.2</v>
      </c>
      <c r="BK32" s="50">
        <v>0</v>
      </c>
    </row>
    <row r="33" spans="1:63" ht="15.75">
      <c r="A33" s="53"/>
      <c r="B33" s="54"/>
      <c r="C33" s="133" t="s">
        <v>1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4"/>
      <c r="AY33" s="49"/>
      <c r="AZ33" s="49"/>
      <c r="BA33" s="49"/>
      <c r="BB33" s="50">
        <f t="shared" si="0"/>
        <v>0</v>
      </c>
      <c r="BC33" s="51"/>
      <c r="BD33" s="50"/>
      <c r="BE33" s="51"/>
      <c r="BF33" s="51"/>
      <c r="BG33" s="51"/>
      <c r="BH33" s="51"/>
      <c r="BI33" s="51"/>
      <c r="BJ33" s="51"/>
      <c r="BK33" s="51"/>
    </row>
    <row r="34" spans="1:63" ht="15.75">
      <c r="A34" s="53"/>
      <c r="B34" s="54"/>
      <c r="C34" s="138" t="s">
        <v>215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9"/>
      <c r="AY34" s="49" t="s">
        <v>121</v>
      </c>
      <c r="AZ34" s="49" t="s">
        <v>197</v>
      </c>
      <c r="BA34" s="49"/>
      <c r="BB34" s="50">
        <f t="shared" si="0"/>
        <v>0</v>
      </c>
      <c r="BC34" s="51"/>
      <c r="BD34" s="50"/>
      <c r="BE34" s="51"/>
      <c r="BF34" s="51"/>
      <c r="BG34" s="51"/>
      <c r="BH34" s="51"/>
      <c r="BI34" s="51"/>
      <c r="BJ34" s="51"/>
      <c r="BK34" s="51"/>
    </row>
    <row r="35" spans="1:63" ht="15.75" customHeight="1">
      <c r="A35" s="53"/>
      <c r="B35" s="54"/>
      <c r="C35" s="133" t="s">
        <v>234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49" t="s">
        <v>233</v>
      </c>
      <c r="AZ35" s="49" t="s">
        <v>197</v>
      </c>
      <c r="BA35" s="49"/>
      <c r="BB35" s="50">
        <f>BD35+BE35</f>
        <v>100315</v>
      </c>
      <c r="BC35" s="51"/>
      <c r="BD35" s="50"/>
      <c r="BE35" s="51">
        <v>100315</v>
      </c>
      <c r="BF35" s="51"/>
      <c r="BG35" s="51"/>
      <c r="BH35" s="51"/>
      <c r="BI35" s="51"/>
      <c r="BJ35" s="51"/>
      <c r="BK35" s="51"/>
    </row>
    <row r="36" spans="1:63" ht="33.75" customHeight="1">
      <c r="A36" s="55"/>
      <c r="B36" s="47"/>
      <c r="C36" s="133" t="s">
        <v>229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4"/>
      <c r="AY36" s="49" t="s">
        <v>226</v>
      </c>
      <c r="AZ36" s="49" t="s">
        <v>225</v>
      </c>
      <c r="BA36" s="49"/>
      <c r="BB36" s="50">
        <f t="shared" si="0"/>
        <v>100315</v>
      </c>
      <c r="BC36" s="51"/>
      <c r="BD36" s="50"/>
      <c r="BE36" s="50">
        <v>100315</v>
      </c>
      <c r="BF36" s="50"/>
      <c r="BG36" s="50"/>
      <c r="BH36" s="50"/>
      <c r="BI36" s="50"/>
      <c r="BJ36" s="50">
        <v>1110505.2</v>
      </c>
      <c r="BK36" s="50">
        <v>0</v>
      </c>
    </row>
    <row r="37" spans="1:63" ht="15.75">
      <c r="A37" s="55"/>
      <c r="B37" s="47"/>
      <c r="C37" s="133" t="s">
        <v>216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4"/>
      <c r="AY37" s="49" t="s">
        <v>122</v>
      </c>
      <c r="AZ37" s="49" t="s">
        <v>197</v>
      </c>
      <c r="BA37" s="49"/>
      <c r="BB37" s="50">
        <f t="shared" si="0"/>
        <v>229202</v>
      </c>
      <c r="BC37" s="50">
        <f>(BC39+BC40+BC41)</f>
        <v>179189.46</v>
      </c>
      <c r="BD37" s="50">
        <f>(BD39+BD40+BD41)</f>
        <v>229202</v>
      </c>
      <c r="BE37" s="50"/>
      <c r="BF37" s="50"/>
      <c r="BG37" s="50"/>
      <c r="BH37" s="50"/>
      <c r="BI37" s="50"/>
      <c r="BJ37" s="50">
        <v>850000</v>
      </c>
      <c r="BK37" s="50">
        <v>0</v>
      </c>
    </row>
    <row r="38" spans="1:63" ht="15.75">
      <c r="A38" s="53"/>
      <c r="B38" s="54"/>
      <c r="C38" s="133" t="s">
        <v>1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4"/>
      <c r="AY38" s="49"/>
      <c r="AZ38" s="49"/>
      <c r="BA38" s="49"/>
      <c r="BB38" s="50">
        <f t="shared" si="0"/>
        <v>0</v>
      </c>
      <c r="BC38" s="51"/>
      <c r="BD38" s="50"/>
      <c r="BE38" s="51"/>
      <c r="BF38" s="51"/>
      <c r="BG38" s="51"/>
      <c r="BH38" s="51"/>
      <c r="BI38" s="51"/>
      <c r="BJ38" s="51"/>
      <c r="BK38" s="51"/>
    </row>
    <row r="39" spans="1:63" ht="15.75">
      <c r="A39" s="55"/>
      <c r="B39" s="47"/>
      <c r="C39" s="133" t="s">
        <v>217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4"/>
      <c r="AY39" s="49" t="s">
        <v>123</v>
      </c>
      <c r="AZ39" s="49" t="s">
        <v>197</v>
      </c>
      <c r="BA39" s="49"/>
      <c r="BB39" s="50">
        <f t="shared" si="0"/>
        <v>216667</v>
      </c>
      <c r="BC39" s="50">
        <v>179189.46</v>
      </c>
      <c r="BD39" s="50">
        <v>216667</v>
      </c>
      <c r="BE39" s="50"/>
      <c r="BF39" s="50"/>
      <c r="BG39" s="50"/>
      <c r="BH39" s="50"/>
      <c r="BI39" s="50"/>
      <c r="BJ39" s="50">
        <v>850000</v>
      </c>
      <c r="BK39" s="50">
        <v>0</v>
      </c>
    </row>
    <row r="40" spans="1:63" ht="15.75">
      <c r="A40" s="55"/>
      <c r="B40" s="47"/>
      <c r="C40" s="133" t="s">
        <v>218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4"/>
      <c r="AY40" s="49" t="s">
        <v>124</v>
      </c>
      <c r="AZ40" s="49" t="s">
        <v>197</v>
      </c>
      <c r="BA40" s="49"/>
      <c r="BB40" s="50">
        <f t="shared" si="0"/>
        <v>12535</v>
      </c>
      <c r="BC40" s="51"/>
      <c r="BD40" s="50">
        <v>12535</v>
      </c>
      <c r="BE40" s="50"/>
      <c r="BF40" s="50"/>
      <c r="BG40" s="50"/>
      <c r="BH40" s="50"/>
      <c r="BI40" s="50"/>
      <c r="BJ40" s="50"/>
      <c r="BK40" s="50"/>
    </row>
    <row r="41" spans="1:63" ht="15.75">
      <c r="A41" s="55"/>
      <c r="B41" s="47"/>
      <c r="C41" s="133" t="s">
        <v>219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5"/>
      <c r="AY41" s="49" t="s">
        <v>125</v>
      </c>
      <c r="AZ41" s="49" t="s">
        <v>197</v>
      </c>
      <c r="BA41" s="49"/>
      <c r="BB41" s="50">
        <f t="shared" si="0"/>
        <v>0</v>
      </c>
      <c r="BC41" s="51"/>
      <c r="BD41" s="50"/>
      <c r="BE41" s="50"/>
      <c r="BF41" s="50"/>
      <c r="BG41" s="50"/>
      <c r="BH41" s="50"/>
      <c r="BI41" s="50"/>
      <c r="BJ41" s="50"/>
      <c r="BK41" s="50"/>
    </row>
    <row r="42" spans="1:61" ht="15" customHeight="1">
      <c r="A42" s="136" t="s">
        <v>220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7"/>
      <c r="AX42" s="48"/>
      <c r="AY42" s="57"/>
      <c r="AZ42" s="58"/>
      <c r="BA42" s="58"/>
      <c r="BB42" s="50"/>
      <c r="BC42" s="58"/>
      <c r="BD42" s="50"/>
      <c r="BE42" s="58"/>
      <c r="BF42" s="58"/>
      <c r="BG42" s="58"/>
      <c r="BH42" s="58"/>
      <c r="BI42" s="58"/>
    </row>
  </sheetData>
  <sheetProtection/>
  <mergeCells count="51">
    <mergeCell ref="A2:BI2"/>
    <mergeCell ref="A4:AX6"/>
    <mergeCell ref="AY4:AY6"/>
    <mergeCell ref="AZ4:AZ6"/>
    <mergeCell ref="BA4:BA6"/>
    <mergeCell ref="BB4:BB6"/>
    <mergeCell ref="BC4:BC6"/>
    <mergeCell ref="BD4:BK4"/>
    <mergeCell ref="BD5:BD6"/>
    <mergeCell ref="BE5:BE6"/>
    <mergeCell ref="BF5:BF6"/>
    <mergeCell ref="BG5:BG6"/>
    <mergeCell ref="BH5:BI5"/>
    <mergeCell ref="BJ5:BJ6"/>
    <mergeCell ref="BK5:BK6"/>
    <mergeCell ref="A7:AX7"/>
    <mergeCell ref="A8:A9"/>
    <mergeCell ref="B8:AX9"/>
    <mergeCell ref="B10:AX10"/>
    <mergeCell ref="B11:AX11"/>
    <mergeCell ref="B12:AX12"/>
    <mergeCell ref="C13:AX13"/>
    <mergeCell ref="C14:AX14"/>
    <mergeCell ref="B15:AX15"/>
    <mergeCell ref="C16:AX16"/>
    <mergeCell ref="C17:AX17"/>
    <mergeCell ref="C18:AX18"/>
    <mergeCell ref="C19:AX19"/>
    <mergeCell ref="C20:AX20"/>
    <mergeCell ref="B21:AX21"/>
    <mergeCell ref="C22:AX22"/>
    <mergeCell ref="C23:AX23"/>
    <mergeCell ref="C24:AX24"/>
    <mergeCell ref="C25:AX25"/>
    <mergeCell ref="C37:AX37"/>
    <mergeCell ref="C38:AX38"/>
    <mergeCell ref="C26:AX26"/>
    <mergeCell ref="C27:AX27"/>
    <mergeCell ref="C28:AX28"/>
    <mergeCell ref="C29:AX29"/>
    <mergeCell ref="C30:AX30"/>
    <mergeCell ref="C35:AX35"/>
    <mergeCell ref="C31:AX31"/>
    <mergeCell ref="C39:AX39"/>
    <mergeCell ref="C40:AX40"/>
    <mergeCell ref="C41:AX41"/>
    <mergeCell ref="A42:AW42"/>
    <mergeCell ref="C32:AX32"/>
    <mergeCell ref="C33:AX33"/>
    <mergeCell ref="C34:AX34"/>
    <mergeCell ref="C36:AX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41"/>
  <sheetViews>
    <sheetView zoomScale="70" zoomScaleNormal="70" workbookViewId="0" topLeftCell="A1">
      <selection activeCell="BH37" sqref="BH37"/>
    </sheetView>
  </sheetViews>
  <sheetFormatPr defaultColWidth="8.875" defaultRowHeight="15" customHeight="1"/>
  <cols>
    <col min="1" max="50" width="1.37890625" style="41" customWidth="1"/>
    <col min="51" max="51" width="30.75390625" style="41" customWidth="1"/>
    <col min="52" max="52" width="16.25390625" style="41" customWidth="1"/>
    <col min="53" max="53" width="25.75390625" style="41" hidden="1" customWidth="1"/>
    <col min="54" max="54" width="25.75390625" style="41" customWidth="1"/>
    <col min="55" max="55" width="8.875" style="41" hidden="1" customWidth="1"/>
    <col min="56" max="57" width="25.75390625" style="41" customWidth="1"/>
    <col min="58" max="59" width="25.75390625" style="41" hidden="1" customWidth="1"/>
    <col min="60" max="61" width="25.75390625" style="41" customWidth="1"/>
    <col min="62" max="63" width="8.875" style="41" hidden="1" customWidth="1"/>
    <col min="64" max="16384" width="8.875" style="41" customWidth="1"/>
  </cols>
  <sheetData>
    <row r="1" ht="12.75"/>
    <row r="2" spans="1:63" ht="15" customHeight="1">
      <c r="A2" s="150" t="s">
        <v>184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42"/>
      <c r="BK2" s="42"/>
    </row>
    <row r="3" ht="35.25" customHeight="1">
      <c r="BB3" s="59" t="s">
        <v>230</v>
      </c>
    </row>
    <row r="4" spans="1:63" ht="15" customHeight="1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3"/>
      <c r="AY4" s="145" t="s">
        <v>185</v>
      </c>
      <c r="AZ4" s="145" t="s">
        <v>186</v>
      </c>
      <c r="BA4" s="145" t="s">
        <v>187</v>
      </c>
      <c r="BB4" s="145" t="s">
        <v>188</v>
      </c>
      <c r="BC4" s="145" t="s">
        <v>189</v>
      </c>
      <c r="BD4" s="144" t="s">
        <v>5</v>
      </c>
      <c r="BE4" s="144"/>
      <c r="BF4" s="144"/>
      <c r="BG4" s="144"/>
      <c r="BH4" s="144"/>
      <c r="BI4" s="144"/>
      <c r="BJ4" s="144"/>
      <c r="BK4" s="144"/>
    </row>
    <row r="5" spans="1:63" ht="102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6"/>
      <c r="AY5" s="160"/>
      <c r="AZ5" s="160"/>
      <c r="BA5" s="160"/>
      <c r="BB5" s="160"/>
      <c r="BC5" s="160"/>
      <c r="BD5" s="144" t="s">
        <v>190</v>
      </c>
      <c r="BE5" s="144" t="s">
        <v>191</v>
      </c>
      <c r="BF5" s="144" t="s">
        <v>109</v>
      </c>
      <c r="BG5" s="144" t="s">
        <v>110</v>
      </c>
      <c r="BH5" s="144" t="s">
        <v>111</v>
      </c>
      <c r="BI5" s="144"/>
      <c r="BJ5" s="145" t="s">
        <v>192</v>
      </c>
      <c r="BK5" s="145" t="s">
        <v>193</v>
      </c>
    </row>
    <row r="6" spans="1:63" ht="31.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9"/>
      <c r="AY6" s="146"/>
      <c r="AZ6" s="146"/>
      <c r="BA6" s="146"/>
      <c r="BB6" s="146"/>
      <c r="BC6" s="146"/>
      <c r="BD6" s="144"/>
      <c r="BE6" s="144"/>
      <c r="BF6" s="144"/>
      <c r="BG6" s="144"/>
      <c r="BH6" s="43" t="s">
        <v>108</v>
      </c>
      <c r="BI6" s="43" t="s">
        <v>194</v>
      </c>
      <c r="BJ6" s="146"/>
      <c r="BK6" s="146"/>
    </row>
    <row r="7" spans="1:63" ht="15.75">
      <c r="A7" s="147">
        <v>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9"/>
      <c r="AY7" s="44">
        <v>2</v>
      </c>
      <c r="AZ7" s="44">
        <v>3</v>
      </c>
      <c r="BA7" s="44">
        <v>4</v>
      </c>
      <c r="BB7" s="44">
        <v>4</v>
      </c>
      <c r="BC7" s="44"/>
      <c r="BD7" s="44">
        <v>5</v>
      </c>
      <c r="BE7" s="44">
        <v>6</v>
      </c>
      <c r="BF7" s="44">
        <v>7</v>
      </c>
      <c r="BG7" s="44">
        <v>8</v>
      </c>
      <c r="BH7" s="43">
        <v>7</v>
      </c>
      <c r="BI7" s="43">
        <v>8</v>
      </c>
      <c r="BJ7" s="45">
        <v>12</v>
      </c>
      <c r="BK7" s="44">
        <v>13</v>
      </c>
    </row>
    <row r="8" spans="1:63" ht="15.75">
      <c r="A8" s="137"/>
      <c r="B8" s="142" t="s">
        <v>195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3"/>
      <c r="AY8" s="49" t="s">
        <v>196</v>
      </c>
      <c r="AZ8" s="49" t="s">
        <v>197</v>
      </c>
      <c r="BA8" s="49"/>
      <c r="BB8" s="50"/>
      <c r="BC8" s="51"/>
      <c r="BD8" s="50"/>
      <c r="BE8" s="50"/>
      <c r="BF8" s="50"/>
      <c r="BG8" s="50"/>
      <c r="BH8" s="50"/>
      <c r="BI8" s="50"/>
      <c r="BJ8" s="50">
        <v>0</v>
      </c>
      <c r="BK8" s="50">
        <v>0</v>
      </c>
    </row>
    <row r="9" spans="1:63" ht="15.75">
      <c r="A9" s="137"/>
      <c r="B9" s="142" t="s">
        <v>195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3"/>
      <c r="AY9" s="49" t="s">
        <v>117</v>
      </c>
      <c r="AZ9" s="49" t="s">
        <v>197</v>
      </c>
      <c r="BA9" s="49"/>
      <c r="BB9" s="50"/>
      <c r="BC9" s="51"/>
      <c r="BD9" s="50"/>
      <c r="BE9" s="50"/>
      <c r="BF9" s="50"/>
      <c r="BG9" s="50"/>
      <c r="BH9" s="50"/>
      <c r="BI9" s="50"/>
      <c r="BJ9" s="50">
        <v>0</v>
      </c>
      <c r="BK9" s="50">
        <v>0</v>
      </c>
    </row>
    <row r="10" spans="1:63" ht="15.75">
      <c r="A10" s="52"/>
      <c r="B10" s="140" t="s">
        <v>198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1"/>
      <c r="AY10" s="49" t="s">
        <v>199</v>
      </c>
      <c r="AZ10" s="49" t="s">
        <v>197</v>
      </c>
      <c r="BA10" s="49"/>
      <c r="BB10" s="50">
        <f>(BB20+BB12+BB18)</f>
        <v>39360434.49</v>
      </c>
      <c r="BC10" s="50">
        <f>(BC20)</f>
        <v>0</v>
      </c>
      <c r="BD10" s="50">
        <f>(BD20)</f>
        <v>39360434.49</v>
      </c>
      <c r="BE10" s="50"/>
      <c r="BF10" s="50"/>
      <c r="BG10" s="50"/>
      <c r="BH10" s="50"/>
      <c r="BI10" s="50"/>
      <c r="BJ10" s="50">
        <v>25376657.1</v>
      </c>
      <c r="BK10" s="50">
        <v>0</v>
      </c>
    </row>
    <row r="11" spans="1:63" ht="15.75">
      <c r="A11" s="46"/>
      <c r="B11" s="133" t="s">
        <v>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4"/>
      <c r="AY11" s="49"/>
      <c r="AZ11" s="49"/>
      <c r="BA11" s="49"/>
      <c r="BB11" s="51"/>
      <c r="BC11" s="51"/>
      <c r="BD11" s="51"/>
      <c r="BE11" s="51"/>
      <c r="BF11" s="51"/>
      <c r="BG11" s="51"/>
      <c r="BH11" s="51"/>
      <c r="BI11" s="51"/>
      <c r="BJ11" s="51"/>
      <c r="BK11" s="51"/>
    </row>
    <row r="12" spans="1:63" ht="15.75">
      <c r="A12" s="46"/>
      <c r="B12" s="133" t="s">
        <v>200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4"/>
      <c r="AY12" s="49" t="s">
        <v>117</v>
      </c>
      <c r="AZ12" s="49" t="s">
        <v>197</v>
      </c>
      <c r="BA12" s="49"/>
      <c r="BB12" s="50">
        <f>BB14</f>
        <v>0</v>
      </c>
      <c r="BC12" s="51"/>
      <c r="BD12" s="50"/>
      <c r="BE12" s="50"/>
      <c r="BF12" s="50"/>
      <c r="BG12" s="50"/>
      <c r="BH12" s="50"/>
      <c r="BI12" s="50"/>
      <c r="BJ12" s="50">
        <v>1110505.2</v>
      </c>
      <c r="BK12" s="50">
        <v>0</v>
      </c>
    </row>
    <row r="13" spans="1:63" ht="15.75">
      <c r="A13" s="53"/>
      <c r="B13" s="54"/>
      <c r="C13" s="133" t="s">
        <v>1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4"/>
      <c r="AY13" s="49"/>
      <c r="AZ13" s="49"/>
      <c r="BA13" s="49"/>
      <c r="BB13" s="51"/>
      <c r="BC13" s="51"/>
      <c r="BD13" s="51"/>
      <c r="BE13" s="51"/>
      <c r="BF13" s="51"/>
      <c r="BG13" s="51"/>
      <c r="BH13" s="51"/>
      <c r="BI13" s="51"/>
      <c r="BJ13" s="51"/>
      <c r="BK13" s="51"/>
    </row>
    <row r="14" spans="1:63" ht="18" customHeight="1">
      <c r="A14" s="55"/>
      <c r="B14" s="47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4"/>
      <c r="AY14" s="49" t="s">
        <v>117</v>
      </c>
      <c r="AZ14" s="49"/>
      <c r="BA14" s="49"/>
      <c r="BB14" s="50"/>
      <c r="BC14" s="51"/>
      <c r="BD14" s="50"/>
      <c r="BE14" s="50"/>
      <c r="BF14" s="50"/>
      <c r="BG14" s="50"/>
      <c r="BH14" s="50"/>
      <c r="BI14" s="50"/>
      <c r="BJ14" s="50">
        <v>1110505.2</v>
      </c>
      <c r="BK14" s="50">
        <v>0</v>
      </c>
    </row>
    <row r="15" spans="1:63" ht="15.75">
      <c r="A15" s="46"/>
      <c r="B15" s="133" t="s">
        <v>201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4"/>
      <c r="AY15" s="49" t="s">
        <v>199</v>
      </c>
      <c r="AZ15" s="49" t="s">
        <v>197</v>
      </c>
      <c r="BA15" s="49"/>
      <c r="BB15" s="50">
        <f>(BB17+BB18+BB19)</f>
        <v>0</v>
      </c>
      <c r="BC15" s="51"/>
      <c r="BD15" s="50"/>
      <c r="BE15" s="50"/>
      <c r="BF15" s="50"/>
      <c r="BG15" s="50"/>
      <c r="BH15" s="50"/>
      <c r="BI15" s="50"/>
      <c r="BJ15" s="50">
        <v>3045000</v>
      </c>
      <c r="BK15" s="50">
        <v>0</v>
      </c>
    </row>
    <row r="16" spans="1:63" ht="15.75">
      <c r="A16" s="53"/>
      <c r="B16" s="54"/>
      <c r="C16" s="133" t="s">
        <v>1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4"/>
      <c r="AY16" s="49"/>
      <c r="AZ16" s="49"/>
      <c r="BA16" s="49"/>
      <c r="BB16" s="51"/>
      <c r="BC16" s="51"/>
      <c r="BD16" s="51"/>
      <c r="BE16" s="51"/>
      <c r="BF16" s="51"/>
      <c r="BG16" s="51"/>
      <c r="BH16" s="51"/>
      <c r="BI16" s="51"/>
      <c r="BJ16" s="51"/>
      <c r="BK16" s="51"/>
    </row>
    <row r="17" spans="1:63" ht="15.75">
      <c r="A17" s="55"/>
      <c r="B17" s="47"/>
      <c r="C17" s="133" t="s">
        <v>202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4"/>
      <c r="AY17" s="49" t="s">
        <v>116</v>
      </c>
      <c r="AZ17" s="49" t="s">
        <v>197</v>
      </c>
      <c r="BA17" s="49"/>
      <c r="BB17" s="50"/>
      <c r="BC17" s="51"/>
      <c r="BD17" s="50"/>
      <c r="BE17" s="50"/>
      <c r="BF17" s="50"/>
      <c r="BG17" s="50"/>
      <c r="BH17" s="50"/>
      <c r="BI17" s="50"/>
      <c r="BJ17" s="50">
        <v>1650000</v>
      </c>
      <c r="BK17" s="50">
        <v>0</v>
      </c>
    </row>
    <row r="18" spans="1:63" ht="15.75">
      <c r="A18" s="55"/>
      <c r="B18" s="47"/>
      <c r="C18" s="133" t="s">
        <v>203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4"/>
      <c r="AY18" s="49" t="s">
        <v>117</v>
      </c>
      <c r="AZ18" s="49" t="s">
        <v>197</v>
      </c>
      <c r="BA18" s="49"/>
      <c r="BB18" s="50"/>
      <c r="BC18" s="51"/>
      <c r="BD18" s="50"/>
      <c r="BE18" s="50"/>
      <c r="BF18" s="50"/>
      <c r="BG18" s="50"/>
      <c r="BH18" s="50"/>
      <c r="BI18" s="50"/>
      <c r="BJ18" s="50">
        <v>395000</v>
      </c>
      <c r="BK18" s="50">
        <v>0</v>
      </c>
    </row>
    <row r="19" spans="1:63" ht="15.75">
      <c r="A19" s="55"/>
      <c r="B19" s="47"/>
      <c r="C19" s="133" t="s">
        <v>204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4"/>
      <c r="AY19" s="49" t="s">
        <v>205</v>
      </c>
      <c r="AZ19" s="49" t="s">
        <v>197</v>
      </c>
      <c r="BA19" s="49"/>
      <c r="BB19" s="50"/>
      <c r="BC19" s="51"/>
      <c r="BD19" s="50"/>
      <c r="BE19" s="50"/>
      <c r="BF19" s="50"/>
      <c r="BG19" s="50"/>
      <c r="BH19" s="50"/>
      <c r="BI19" s="50"/>
      <c r="BJ19" s="50">
        <v>1000000</v>
      </c>
      <c r="BK19" s="50">
        <v>0</v>
      </c>
    </row>
    <row r="20" spans="1:63" ht="33" customHeight="1">
      <c r="A20" s="55"/>
      <c r="B20" s="47"/>
      <c r="C20" s="133" t="s">
        <v>206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4"/>
      <c r="AY20" s="49" t="s">
        <v>116</v>
      </c>
      <c r="AZ20" s="49" t="s">
        <v>197</v>
      </c>
      <c r="BA20" s="49"/>
      <c r="BB20" s="50">
        <f>BD20</f>
        <v>39360434.49</v>
      </c>
      <c r="BC20" s="51"/>
      <c r="BD20" s="50">
        <v>39360434.49</v>
      </c>
      <c r="BE20" s="50"/>
      <c r="BF20" s="50"/>
      <c r="BG20" s="50"/>
      <c r="BH20" s="50"/>
      <c r="BI20" s="50"/>
      <c r="BJ20" s="50"/>
      <c r="BK20" s="50"/>
    </row>
    <row r="21" spans="1:63" ht="15.75">
      <c r="A21" s="52"/>
      <c r="B21" s="140" t="s">
        <v>207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1"/>
      <c r="AY21" s="49" t="s">
        <v>199</v>
      </c>
      <c r="AZ21" s="49" t="s">
        <v>197</v>
      </c>
      <c r="BA21" s="49"/>
      <c r="BB21" s="50">
        <f>(BD21+BE21+BH21)</f>
        <v>39360434.49</v>
      </c>
      <c r="BC21" s="51"/>
      <c r="BD21" s="50">
        <f aca="true" t="shared" si="0" ref="BD21:BI21">(BD23+BD28+BD36)</f>
        <v>39360434.49</v>
      </c>
      <c r="BE21" s="50">
        <f>(BE23+BE28+BE36+BE31+BE35)</f>
        <v>0</v>
      </c>
      <c r="BF21" s="50">
        <f t="shared" si="0"/>
        <v>0</v>
      </c>
      <c r="BG21" s="50">
        <f t="shared" si="0"/>
        <v>0</v>
      </c>
      <c r="BH21" s="50">
        <f t="shared" si="0"/>
        <v>0</v>
      </c>
      <c r="BI21" s="50">
        <f t="shared" si="0"/>
        <v>0</v>
      </c>
      <c r="BJ21" s="50">
        <v>25682785.59</v>
      </c>
      <c r="BK21" s="50">
        <v>0</v>
      </c>
    </row>
    <row r="22" spans="1:63" ht="15.75">
      <c r="A22" s="53"/>
      <c r="B22" s="54"/>
      <c r="C22" s="133" t="s">
        <v>1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4"/>
      <c r="AY22" s="49"/>
      <c r="AZ22" s="49"/>
      <c r="BA22" s="49"/>
      <c r="BB22" s="50"/>
      <c r="BC22" s="51"/>
      <c r="BD22" s="50"/>
      <c r="BE22" s="51"/>
      <c r="BF22" s="51"/>
      <c r="BG22" s="51"/>
      <c r="BH22" s="51"/>
      <c r="BI22" s="51"/>
      <c r="BJ22" s="51"/>
      <c r="BK22" s="51"/>
    </row>
    <row r="23" spans="1:63" ht="15.75">
      <c r="A23" s="55"/>
      <c r="B23" s="47"/>
      <c r="C23" s="133" t="s">
        <v>208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4"/>
      <c r="AY23" s="49" t="s">
        <v>115</v>
      </c>
      <c r="AZ23" s="49" t="s">
        <v>197</v>
      </c>
      <c r="BA23" s="49"/>
      <c r="BB23" s="50">
        <f>(BB25+BB27+BB26)</f>
        <v>32680000</v>
      </c>
      <c r="BC23" s="50">
        <f>(BC25+BC27)</f>
        <v>0</v>
      </c>
      <c r="BD23" s="50">
        <f>(BD25+BD27+BD26)</f>
        <v>32680000</v>
      </c>
      <c r="BE23" s="50"/>
      <c r="BF23" s="50"/>
      <c r="BG23" s="50"/>
      <c r="BH23" s="56"/>
      <c r="BI23" s="50"/>
      <c r="BJ23" s="50">
        <v>13681000</v>
      </c>
      <c r="BK23" s="50">
        <v>0</v>
      </c>
    </row>
    <row r="24" spans="1:63" ht="15.75">
      <c r="A24" s="53"/>
      <c r="B24" s="54"/>
      <c r="C24" s="133" t="s">
        <v>1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4"/>
      <c r="AY24" s="49"/>
      <c r="AZ24" s="49"/>
      <c r="BA24" s="49"/>
      <c r="BB24" s="50"/>
      <c r="BC24" s="51"/>
      <c r="BD24" s="50"/>
      <c r="BE24" s="51"/>
      <c r="BF24" s="51"/>
      <c r="BG24" s="51"/>
      <c r="BH24" s="51"/>
      <c r="BI24" s="51"/>
      <c r="BJ24" s="51"/>
      <c r="BK24" s="51"/>
    </row>
    <row r="25" spans="1:63" ht="15.75">
      <c r="A25" s="55"/>
      <c r="B25" s="47"/>
      <c r="C25" s="133" t="s">
        <v>209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4"/>
      <c r="AY25" s="49" t="s">
        <v>118</v>
      </c>
      <c r="AZ25" s="49" t="s">
        <v>197</v>
      </c>
      <c r="BA25" s="49"/>
      <c r="BB25" s="50">
        <f>BD25+BE25</f>
        <v>25100000</v>
      </c>
      <c r="BC25" s="51"/>
      <c r="BD25" s="50">
        <v>25100000</v>
      </c>
      <c r="BE25" s="50"/>
      <c r="BF25" s="50"/>
      <c r="BG25" s="50"/>
      <c r="BH25" s="50"/>
      <c r="BI25" s="50"/>
      <c r="BJ25" s="50">
        <v>10500000</v>
      </c>
      <c r="BK25" s="50">
        <v>0</v>
      </c>
    </row>
    <row r="26" spans="1:63" ht="15.75">
      <c r="A26" s="55"/>
      <c r="B26" s="47"/>
      <c r="C26" s="133" t="s">
        <v>210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4"/>
      <c r="AY26" s="49" t="s">
        <v>120</v>
      </c>
      <c r="AZ26" s="49" t="s">
        <v>197</v>
      </c>
      <c r="BA26" s="49"/>
      <c r="BB26" s="50">
        <f aca="true" t="shared" si="1" ref="BB26:BB40">BD26+BE26</f>
        <v>0</v>
      </c>
      <c r="BC26" s="51"/>
      <c r="BD26" s="50"/>
      <c r="BE26" s="50"/>
      <c r="BF26" s="50"/>
      <c r="BG26" s="50"/>
      <c r="BH26" s="50"/>
      <c r="BI26" s="50"/>
      <c r="BJ26" s="50">
        <v>10000</v>
      </c>
      <c r="BK26" s="50">
        <v>0</v>
      </c>
    </row>
    <row r="27" spans="1:63" ht="15.75">
      <c r="A27" s="55"/>
      <c r="B27" s="47"/>
      <c r="C27" s="133" t="s">
        <v>211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4"/>
      <c r="AY27" s="49" t="s">
        <v>119</v>
      </c>
      <c r="AZ27" s="49" t="s">
        <v>197</v>
      </c>
      <c r="BA27" s="49"/>
      <c r="BB27" s="50">
        <f t="shared" si="1"/>
        <v>7580000</v>
      </c>
      <c r="BC27" s="51"/>
      <c r="BD27" s="50">
        <v>7580000</v>
      </c>
      <c r="BE27" s="50"/>
      <c r="BF27" s="50"/>
      <c r="BG27" s="50"/>
      <c r="BH27" s="50"/>
      <c r="BI27" s="50"/>
      <c r="BJ27" s="50">
        <v>3171000</v>
      </c>
      <c r="BK27" s="50">
        <v>0</v>
      </c>
    </row>
    <row r="28" spans="1:63" ht="15.75">
      <c r="A28" s="55"/>
      <c r="B28" s="47"/>
      <c r="C28" s="133" t="s">
        <v>212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4"/>
      <c r="AY28" s="49" t="s">
        <v>126</v>
      </c>
      <c r="AZ28" s="49" t="s">
        <v>197</v>
      </c>
      <c r="BA28" s="49"/>
      <c r="BB28" s="50">
        <f t="shared" si="1"/>
        <v>6510434.49</v>
      </c>
      <c r="BC28" s="50">
        <f>(BC30)</f>
        <v>0</v>
      </c>
      <c r="BD28" s="50">
        <f>(BD30)</f>
        <v>6510434.49</v>
      </c>
      <c r="BE28" s="50"/>
      <c r="BF28" s="50"/>
      <c r="BG28" s="50"/>
      <c r="BH28" s="50"/>
      <c r="BI28" s="50"/>
      <c r="BJ28" s="50">
        <v>6973304.37</v>
      </c>
      <c r="BK28" s="50">
        <v>0</v>
      </c>
    </row>
    <row r="29" spans="1:63" ht="15.75">
      <c r="A29" s="53"/>
      <c r="B29" s="54"/>
      <c r="C29" s="133" t="s">
        <v>1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4"/>
      <c r="AY29" s="49"/>
      <c r="AZ29" s="49"/>
      <c r="BA29" s="49"/>
      <c r="BB29" s="50">
        <f t="shared" si="1"/>
        <v>0</v>
      </c>
      <c r="BC29" s="51"/>
      <c r="BD29" s="50"/>
      <c r="BE29" s="51"/>
      <c r="BF29" s="51"/>
      <c r="BG29" s="51"/>
      <c r="BH29" s="51"/>
      <c r="BI29" s="51"/>
      <c r="BJ29" s="51"/>
      <c r="BK29" s="51"/>
    </row>
    <row r="30" spans="1:63" ht="15.75">
      <c r="A30" s="55"/>
      <c r="B30" s="47"/>
      <c r="C30" s="133" t="s">
        <v>213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4"/>
      <c r="AY30" s="49" t="s">
        <v>127</v>
      </c>
      <c r="AZ30" s="49" t="s">
        <v>197</v>
      </c>
      <c r="BA30" s="49"/>
      <c r="BB30" s="50">
        <f t="shared" si="1"/>
        <v>6510434.49</v>
      </c>
      <c r="BC30" s="51"/>
      <c r="BD30" s="50">
        <v>6510434.49</v>
      </c>
      <c r="BE30" s="50"/>
      <c r="BF30" s="50"/>
      <c r="BG30" s="50"/>
      <c r="BH30" s="50"/>
      <c r="BI30" s="50"/>
      <c r="BJ30" s="50">
        <v>6973304.37</v>
      </c>
      <c r="BK30" s="50">
        <v>0</v>
      </c>
    </row>
    <row r="31" spans="1:63" ht="15.75">
      <c r="A31" s="55"/>
      <c r="B31" s="47"/>
      <c r="C31" s="133" t="s">
        <v>213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4"/>
      <c r="AY31" s="49" t="s">
        <v>127</v>
      </c>
      <c r="AZ31" s="49" t="s">
        <v>197</v>
      </c>
      <c r="BA31" s="49"/>
      <c r="BB31" s="50">
        <f t="shared" si="1"/>
        <v>0</v>
      </c>
      <c r="BC31" s="51"/>
      <c r="BD31" s="50"/>
      <c r="BE31" s="50"/>
      <c r="BF31" s="50"/>
      <c r="BG31" s="50"/>
      <c r="BH31" s="50"/>
      <c r="BI31" s="50"/>
      <c r="BJ31" s="50"/>
      <c r="BK31" s="50"/>
    </row>
    <row r="32" spans="1:63" ht="15.75">
      <c r="A32" s="55"/>
      <c r="B32" s="47"/>
      <c r="C32" s="133" t="s">
        <v>214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4"/>
      <c r="AY32" s="49" t="s">
        <v>128</v>
      </c>
      <c r="AZ32" s="49" t="s">
        <v>197</v>
      </c>
      <c r="BA32" s="49"/>
      <c r="BB32" s="50">
        <f t="shared" si="1"/>
        <v>0</v>
      </c>
      <c r="BC32" s="51"/>
      <c r="BD32" s="50"/>
      <c r="BE32" s="50"/>
      <c r="BF32" s="50"/>
      <c r="BG32" s="50"/>
      <c r="BH32" s="50"/>
      <c r="BI32" s="50"/>
      <c r="BJ32" s="50">
        <v>1110505.2</v>
      </c>
      <c r="BK32" s="50">
        <v>0</v>
      </c>
    </row>
    <row r="33" spans="1:63" ht="15.75">
      <c r="A33" s="53"/>
      <c r="B33" s="54"/>
      <c r="C33" s="133" t="s">
        <v>1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4"/>
      <c r="AY33" s="49"/>
      <c r="AZ33" s="49"/>
      <c r="BA33" s="49"/>
      <c r="BB33" s="50">
        <f t="shared" si="1"/>
        <v>0</v>
      </c>
      <c r="BC33" s="51"/>
      <c r="BD33" s="50"/>
      <c r="BE33" s="51"/>
      <c r="BF33" s="51"/>
      <c r="BG33" s="51"/>
      <c r="BH33" s="51"/>
      <c r="BI33" s="51"/>
      <c r="BJ33" s="51"/>
      <c r="BK33" s="51"/>
    </row>
    <row r="34" spans="1:63" ht="15.75">
      <c r="A34" s="53"/>
      <c r="B34" s="54"/>
      <c r="C34" s="138" t="s">
        <v>215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9"/>
      <c r="AY34" s="49" t="s">
        <v>121</v>
      </c>
      <c r="AZ34" s="49" t="s">
        <v>197</v>
      </c>
      <c r="BA34" s="49"/>
      <c r="BB34" s="50">
        <f t="shared" si="1"/>
        <v>0</v>
      </c>
      <c r="BC34" s="51"/>
      <c r="BD34" s="50"/>
      <c r="BE34" s="51"/>
      <c r="BF34" s="51"/>
      <c r="BG34" s="51"/>
      <c r="BH34" s="51"/>
      <c r="BI34" s="51"/>
      <c r="BJ34" s="51"/>
      <c r="BK34" s="51"/>
    </row>
    <row r="35" spans="1:63" ht="33.75" customHeight="1">
      <c r="A35" s="55"/>
      <c r="B35" s="47"/>
      <c r="C35" s="133" t="s">
        <v>229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49" t="s">
        <v>226</v>
      </c>
      <c r="AZ35" s="49"/>
      <c r="BA35" s="49"/>
      <c r="BB35" s="50">
        <f t="shared" si="1"/>
        <v>0</v>
      </c>
      <c r="BC35" s="51"/>
      <c r="BD35" s="50"/>
      <c r="BE35" s="50"/>
      <c r="BF35" s="50"/>
      <c r="BG35" s="50"/>
      <c r="BH35" s="50"/>
      <c r="BI35" s="50"/>
      <c r="BJ35" s="50">
        <v>1110505.2</v>
      </c>
      <c r="BK35" s="50">
        <v>0</v>
      </c>
    </row>
    <row r="36" spans="1:63" ht="15.75">
      <c r="A36" s="55"/>
      <c r="B36" s="47"/>
      <c r="C36" s="133" t="s">
        <v>216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4"/>
      <c r="AY36" s="49" t="s">
        <v>122</v>
      </c>
      <c r="AZ36" s="49" t="s">
        <v>197</v>
      </c>
      <c r="BA36" s="49"/>
      <c r="BB36" s="50">
        <f t="shared" si="1"/>
        <v>170000</v>
      </c>
      <c r="BC36" s="50">
        <f>(BC38+BC39+BC40)</f>
        <v>179189.46</v>
      </c>
      <c r="BD36" s="50">
        <f>(BD38+BD39+BD40)</f>
        <v>170000</v>
      </c>
      <c r="BE36" s="50"/>
      <c r="BF36" s="50"/>
      <c r="BG36" s="50"/>
      <c r="BH36" s="50"/>
      <c r="BI36" s="50"/>
      <c r="BJ36" s="50">
        <v>850000</v>
      </c>
      <c r="BK36" s="50">
        <v>0</v>
      </c>
    </row>
    <row r="37" spans="1:63" ht="15.75">
      <c r="A37" s="53"/>
      <c r="B37" s="54"/>
      <c r="C37" s="133" t="s">
        <v>1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4"/>
      <c r="AY37" s="49"/>
      <c r="AZ37" s="49"/>
      <c r="BA37" s="49"/>
      <c r="BB37" s="50">
        <f t="shared" si="1"/>
        <v>0</v>
      </c>
      <c r="BC37" s="51"/>
      <c r="BD37" s="50"/>
      <c r="BE37" s="51"/>
      <c r="BF37" s="51"/>
      <c r="BG37" s="51"/>
      <c r="BH37" s="51"/>
      <c r="BI37" s="51"/>
      <c r="BJ37" s="51"/>
      <c r="BK37" s="51"/>
    </row>
    <row r="38" spans="1:63" ht="15.75">
      <c r="A38" s="55"/>
      <c r="B38" s="47"/>
      <c r="C38" s="133" t="s">
        <v>217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4"/>
      <c r="AY38" s="49" t="s">
        <v>123</v>
      </c>
      <c r="AZ38" s="49" t="s">
        <v>197</v>
      </c>
      <c r="BA38" s="49"/>
      <c r="BB38" s="50">
        <f t="shared" si="1"/>
        <v>150000</v>
      </c>
      <c r="BC38" s="50">
        <v>179189.46</v>
      </c>
      <c r="BD38" s="50">
        <v>150000</v>
      </c>
      <c r="BE38" s="50"/>
      <c r="BF38" s="50"/>
      <c r="BG38" s="50"/>
      <c r="BH38" s="50"/>
      <c r="BI38" s="50"/>
      <c r="BJ38" s="50">
        <v>850000</v>
      </c>
      <c r="BK38" s="50">
        <v>0</v>
      </c>
    </row>
    <row r="39" spans="1:63" ht="15.75">
      <c r="A39" s="55"/>
      <c r="B39" s="47"/>
      <c r="C39" s="133" t="s">
        <v>218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4"/>
      <c r="AY39" s="49" t="s">
        <v>124</v>
      </c>
      <c r="AZ39" s="49" t="s">
        <v>197</v>
      </c>
      <c r="BA39" s="49"/>
      <c r="BB39" s="50">
        <f t="shared" si="1"/>
        <v>20000</v>
      </c>
      <c r="BC39" s="51"/>
      <c r="BD39" s="50">
        <v>20000</v>
      </c>
      <c r="BE39" s="50"/>
      <c r="BF39" s="50"/>
      <c r="BG39" s="50"/>
      <c r="BH39" s="50"/>
      <c r="BI39" s="50"/>
      <c r="BJ39" s="50"/>
      <c r="BK39" s="50"/>
    </row>
    <row r="40" spans="1:63" ht="15.75">
      <c r="A40" s="55"/>
      <c r="B40" s="47"/>
      <c r="C40" s="133" t="s">
        <v>219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5"/>
      <c r="AY40" s="49" t="s">
        <v>125</v>
      </c>
      <c r="AZ40" s="49" t="s">
        <v>197</v>
      </c>
      <c r="BA40" s="49"/>
      <c r="BB40" s="50">
        <f t="shared" si="1"/>
        <v>0</v>
      </c>
      <c r="BC40" s="51"/>
      <c r="BD40" s="50"/>
      <c r="BE40" s="50"/>
      <c r="BF40" s="50"/>
      <c r="BG40" s="50"/>
      <c r="BH40" s="50"/>
      <c r="BI40" s="50"/>
      <c r="BJ40" s="50"/>
      <c r="BK40" s="50"/>
    </row>
    <row r="41" spans="1:61" ht="15" customHeight="1">
      <c r="A41" s="136" t="s">
        <v>220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7"/>
      <c r="AX41" s="48"/>
      <c r="AY41" s="57"/>
      <c r="AZ41" s="58"/>
      <c r="BA41" s="58"/>
      <c r="BB41" s="50"/>
      <c r="BC41" s="58"/>
      <c r="BD41" s="50"/>
      <c r="BE41" s="58"/>
      <c r="BF41" s="58"/>
      <c r="BG41" s="58"/>
      <c r="BH41" s="58"/>
      <c r="BI41" s="58"/>
    </row>
  </sheetData>
  <sheetProtection/>
  <mergeCells count="50">
    <mergeCell ref="C38:AX38"/>
    <mergeCell ref="C39:AX39"/>
    <mergeCell ref="C40:AX40"/>
    <mergeCell ref="A41:AW41"/>
    <mergeCell ref="C32:AX32"/>
    <mergeCell ref="C33:AX33"/>
    <mergeCell ref="C34:AX34"/>
    <mergeCell ref="C35:AX35"/>
    <mergeCell ref="C36:AX36"/>
    <mergeCell ref="C37:AX37"/>
    <mergeCell ref="C26:AX26"/>
    <mergeCell ref="C27:AX27"/>
    <mergeCell ref="C28:AX28"/>
    <mergeCell ref="C29:AX29"/>
    <mergeCell ref="C30:AX30"/>
    <mergeCell ref="C31:AX31"/>
    <mergeCell ref="C20:AX20"/>
    <mergeCell ref="B21:AX21"/>
    <mergeCell ref="C22:AX22"/>
    <mergeCell ref="C23:AX23"/>
    <mergeCell ref="C24:AX24"/>
    <mergeCell ref="C25:AX25"/>
    <mergeCell ref="C14:AX14"/>
    <mergeCell ref="B15:AX15"/>
    <mergeCell ref="C16:AX16"/>
    <mergeCell ref="C17:AX17"/>
    <mergeCell ref="C18:AX18"/>
    <mergeCell ref="C19:AX19"/>
    <mergeCell ref="A8:A9"/>
    <mergeCell ref="B8:AX9"/>
    <mergeCell ref="B10:AX10"/>
    <mergeCell ref="B11:AX11"/>
    <mergeCell ref="B12:AX12"/>
    <mergeCell ref="C13:AX13"/>
    <mergeCell ref="BF5:BF6"/>
    <mergeCell ref="BG5:BG6"/>
    <mergeCell ref="BH5:BI5"/>
    <mergeCell ref="BJ5:BJ6"/>
    <mergeCell ref="BK5:BK6"/>
    <mergeCell ref="A7:AX7"/>
    <mergeCell ref="A2:BI2"/>
    <mergeCell ref="A4:AX6"/>
    <mergeCell ref="AY4:AY6"/>
    <mergeCell ref="AZ4:AZ6"/>
    <mergeCell ref="BA4:BA6"/>
    <mergeCell ref="BB4:BB6"/>
    <mergeCell ref="BC4:BC6"/>
    <mergeCell ref="BD4:BK4"/>
    <mergeCell ref="BD5:BD6"/>
    <mergeCell ref="BE5:B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41"/>
  <sheetViews>
    <sheetView zoomScale="70" zoomScaleNormal="70" workbookViewId="0" topLeftCell="A19">
      <selection activeCell="BD40" sqref="BD40"/>
    </sheetView>
  </sheetViews>
  <sheetFormatPr defaultColWidth="8.875" defaultRowHeight="15" customHeight="1"/>
  <cols>
    <col min="1" max="50" width="1.37890625" style="41" customWidth="1"/>
    <col min="51" max="51" width="30.75390625" style="41" customWidth="1"/>
    <col min="52" max="52" width="16.25390625" style="41" customWidth="1"/>
    <col min="53" max="53" width="25.75390625" style="41" hidden="1" customWidth="1"/>
    <col min="54" max="54" width="25.75390625" style="41" customWidth="1"/>
    <col min="55" max="55" width="8.875" style="41" hidden="1" customWidth="1"/>
    <col min="56" max="57" width="25.75390625" style="41" customWidth="1"/>
    <col min="58" max="59" width="25.75390625" style="41" hidden="1" customWidth="1"/>
    <col min="60" max="61" width="25.75390625" style="41" customWidth="1"/>
    <col min="62" max="63" width="8.875" style="41" hidden="1" customWidth="1"/>
    <col min="64" max="16384" width="8.875" style="41" customWidth="1"/>
  </cols>
  <sheetData>
    <row r="1" ht="12.75"/>
    <row r="2" spans="1:63" ht="15" customHeight="1">
      <c r="A2" s="150" t="s">
        <v>184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42"/>
      <c r="BK2" s="42"/>
    </row>
    <row r="3" ht="32.25" customHeight="1">
      <c r="BB3" s="60" t="s">
        <v>232</v>
      </c>
    </row>
    <row r="4" spans="1:63" ht="15" customHeight="1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3"/>
      <c r="AY4" s="145" t="s">
        <v>185</v>
      </c>
      <c r="AZ4" s="145" t="s">
        <v>186</v>
      </c>
      <c r="BA4" s="145" t="s">
        <v>187</v>
      </c>
      <c r="BB4" s="145" t="s">
        <v>188</v>
      </c>
      <c r="BC4" s="145" t="s">
        <v>189</v>
      </c>
      <c r="BD4" s="144" t="s">
        <v>5</v>
      </c>
      <c r="BE4" s="144"/>
      <c r="BF4" s="144"/>
      <c r="BG4" s="144"/>
      <c r="BH4" s="144"/>
      <c r="BI4" s="144"/>
      <c r="BJ4" s="144"/>
      <c r="BK4" s="144"/>
    </row>
    <row r="5" spans="1:63" ht="102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6"/>
      <c r="AY5" s="160"/>
      <c r="AZ5" s="160"/>
      <c r="BA5" s="160"/>
      <c r="BB5" s="160"/>
      <c r="BC5" s="160"/>
      <c r="BD5" s="144" t="s">
        <v>190</v>
      </c>
      <c r="BE5" s="144" t="s">
        <v>191</v>
      </c>
      <c r="BF5" s="144" t="s">
        <v>109</v>
      </c>
      <c r="BG5" s="144" t="s">
        <v>110</v>
      </c>
      <c r="BH5" s="144" t="s">
        <v>111</v>
      </c>
      <c r="BI5" s="144"/>
      <c r="BJ5" s="145" t="s">
        <v>192</v>
      </c>
      <c r="BK5" s="145" t="s">
        <v>193</v>
      </c>
    </row>
    <row r="6" spans="1:63" ht="31.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9"/>
      <c r="AY6" s="146"/>
      <c r="AZ6" s="146"/>
      <c r="BA6" s="146"/>
      <c r="BB6" s="146"/>
      <c r="BC6" s="146"/>
      <c r="BD6" s="144"/>
      <c r="BE6" s="144"/>
      <c r="BF6" s="144"/>
      <c r="BG6" s="144"/>
      <c r="BH6" s="43" t="s">
        <v>108</v>
      </c>
      <c r="BI6" s="43" t="s">
        <v>194</v>
      </c>
      <c r="BJ6" s="146"/>
      <c r="BK6" s="146"/>
    </row>
    <row r="7" spans="1:63" ht="15.75">
      <c r="A7" s="147">
        <v>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9"/>
      <c r="AY7" s="44">
        <v>2</v>
      </c>
      <c r="AZ7" s="44">
        <v>3</v>
      </c>
      <c r="BA7" s="44">
        <v>4</v>
      </c>
      <c r="BB7" s="44">
        <v>4</v>
      </c>
      <c r="BC7" s="44"/>
      <c r="BD7" s="44">
        <v>5</v>
      </c>
      <c r="BE7" s="44">
        <v>6</v>
      </c>
      <c r="BF7" s="44">
        <v>7</v>
      </c>
      <c r="BG7" s="44">
        <v>8</v>
      </c>
      <c r="BH7" s="43">
        <v>7</v>
      </c>
      <c r="BI7" s="43">
        <v>8</v>
      </c>
      <c r="BJ7" s="45">
        <v>12</v>
      </c>
      <c r="BK7" s="44">
        <v>13</v>
      </c>
    </row>
    <row r="8" spans="1:63" ht="15.75">
      <c r="A8" s="137"/>
      <c r="B8" s="142" t="s">
        <v>195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3"/>
      <c r="AY8" s="49" t="s">
        <v>196</v>
      </c>
      <c r="AZ8" s="49" t="s">
        <v>197</v>
      </c>
      <c r="BA8" s="49"/>
      <c r="BB8" s="50"/>
      <c r="BC8" s="51"/>
      <c r="BD8" s="50"/>
      <c r="BE8" s="50"/>
      <c r="BF8" s="50"/>
      <c r="BG8" s="50"/>
      <c r="BH8" s="50"/>
      <c r="BI8" s="50"/>
      <c r="BJ8" s="50">
        <v>0</v>
      </c>
      <c r="BK8" s="50">
        <v>0</v>
      </c>
    </row>
    <row r="9" spans="1:63" ht="15.75">
      <c r="A9" s="137"/>
      <c r="B9" s="142" t="s">
        <v>195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3"/>
      <c r="AY9" s="49" t="s">
        <v>117</v>
      </c>
      <c r="AZ9" s="49" t="s">
        <v>197</v>
      </c>
      <c r="BA9" s="49"/>
      <c r="BB9" s="50"/>
      <c r="BC9" s="51"/>
      <c r="BD9" s="50"/>
      <c r="BE9" s="50"/>
      <c r="BF9" s="50"/>
      <c r="BG9" s="50"/>
      <c r="BH9" s="50"/>
      <c r="BI9" s="50"/>
      <c r="BJ9" s="50">
        <v>0</v>
      </c>
      <c r="BK9" s="50">
        <v>0</v>
      </c>
    </row>
    <row r="10" spans="1:63" ht="15.75">
      <c r="A10" s="52"/>
      <c r="B10" s="140" t="s">
        <v>198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1"/>
      <c r="AY10" s="49" t="s">
        <v>199</v>
      </c>
      <c r="AZ10" s="49" t="s">
        <v>197</v>
      </c>
      <c r="BA10" s="49"/>
      <c r="BB10" s="50">
        <f>(BB20+BB12+BB18)</f>
        <v>36423402.64</v>
      </c>
      <c r="BC10" s="50">
        <f>(BC20)</f>
        <v>0</v>
      </c>
      <c r="BD10" s="50">
        <f>(BD20)</f>
        <v>36423402.64</v>
      </c>
      <c r="BE10" s="50"/>
      <c r="BF10" s="50"/>
      <c r="BG10" s="50"/>
      <c r="BH10" s="50"/>
      <c r="BI10" s="50"/>
      <c r="BJ10" s="50">
        <v>25376657.1</v>
      </c>
      <c r="BK10" s="50">
        <v>0</v>
      </c>
    </row>
    <row r="11" spans="1:63" ht="15.75">
      <c r="A11" s="46"/>
      <c r="B11" s="133" t="s">
        <v>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4"/>
      <c r="AY11" s="49"/>
      <c r="AZ11" s="49"/>
      <c r="BA11" s="49"/>
      <c r="BB11" s="51"/>
      <c r="BC11" s="51"/>
      <c r="BD11" s="51"/>
      <c r="BE11" s="51"/>
      <c r="BF11" s="51"/>
      <c r="BG11" s="51"/>
      <c r="BH11" s="51"/>
      <c r="BI11" s="51"/>
      <c r="BJ11" s="51"/>
      <c r="BK11" s="51"/>
    </row>
    <row r="12" spans="1:63" ht="15.75">
      <c r="A12" s="46"/>
      <c r="B12" s="133" t="s">
        <v>200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4"/>
      <c r="AY12" s="49" t="s">
        <v>117</v>
      </c>
      <c r="AZ12" s="49" t="s">
        <v>197</v>
      </c>
      <c r="BA12" s="49"/>
      <c r="BB12" s="50">
        <f>BB14</f>
        <v>0</v>
      </c>
      <c r="BC12" s="51"/>
      <c r="BD12" s="50"/>
      <c r="BE12" s="50"/>
      <c r="BF12" s="50"/>
      <c r="BG12" s="50"/>
      <c r="BH12" s="50"/>
      <c r="BI12" s="50"/>
      <c r="BJ12" s="50">
        <v>1110505.2</v>
      </c>
      <c r="BK12" s="50">
        <v>0</v>
      </c>
    </row>
    <row r="13" spans="1:63" ht="15.75">
      <c r="A13" s="53"/>
      <c r="B13" s="54"/>
      <c r="C13" s="133" t="s">
        <v>1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4"/>
      <c r="AY13" s="49"/>
      <c r="AZ13" s="49"/>
      <c r="BA13" s="49"/>
      <c r="BB13" s="51"/>
      <c r="BC13" s="51"/>
      <c r="BD13" s="51"/>
      <c r="BE13" s="51"/>
      <c r="BF13" s="51"/>
      <c r="BG13" s="51"/>
      <c r="BH13" s="51"/>
      <c r="BI13" s="51"/>
      <c r="BJ13" s="51"/>
      <c r="BK13" s="51"/>
    </row>
    <row r="14" spans="1:63" ht="18" customHeight="1">
      <c r="A14" s="55"/>
      <c r="B14" s="47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4"/>
      <c r="AY14" s="49" t="s">
        <v>117</v>
      </c>
      <c r="AZ14" s="49"/>
      <c r="BA14" s="49"/>
      <c r="BB14" s="50"/>
      <c r="BC14" s="51"/>
      <c r="BD14" s="50"/>
      <c r="BE14" s="50"/>
      <c r="BF14" s="50"/>
      <c r="BG14" s="50"/>
      <c r="BH14" s="50"/>
      <c r="BI14" s="50"/>
      <c r="BJ14" s="50">
        <v>1110505.2</v>
      </c>
      <c r="BK14" s="50">
        <v>0</v>
      </c>
    </row>
    <row r="15" spans="1:63" ht="15.75">
      <c r="A15" s="46"/>
      <c r="B15" s="133" t="s">
        <v>201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4"/>
      <c r="AY15" s="49" t="s">
        <v>199</v>
      </c>
      <c r="AZ15" s="49" t="s">
        <v>197</v>
      </c>
      <c r="BA15" s="49"/>
      <c r="BB15" s="50">
        <f>(BB17+BB18+BB19)</f>
        <v>0</v>
      </c>
      <c r="BC15" s="51"/>
      <c r="BD15" s="50"/>
      <c r="BE15" s="50"/>
      <c r="BF15" s="50"/>
      <c r="BG15" s="50"/>
      <c r="BH15" s="50"/>
      <c r="BI15" s="50"/>
      <c r="BJ15" s="50">
        <v>3045000</v>
      </c>
      <c r="BK15" s="50">
        <v>0</v>
      </c>
    </row>
    <row r="16" spans="1:63" ht="15.75">
      <c r="A16" s="53"/>
      <c r="B16" s="54"/>
      <c r="C16" s="133" t="s">
        <v>1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4"/>
      <c r="AY16" s="49"/>
      <c r="AZ16" s="49"/>
      <c r="BA16" s="49"/>
      <c r="BB16" s="51"/>
      <c r="BC16" s="51"/>
      <c r="BD16" s="51"/>
      <c r="BE16" s="51"/>
      <c r="BF16" s="51"/>
      <c r="BG16" s="51"/>
      <c r="BH16" s="51"/>
      <c r="BI16" s="51"/>
      <c r="BJ16" s="51"/>
      <c r="BK16" s="51"/>
    </row>
    <row r="17" spans="1:63" ht="15.75">
      <c r="A17" s="55"/>
      <c r="B17" s="47"/>
      <c r="C17" s="133" t="s">
        <v>202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4"/>
      <c r="AY17" s="49" t="s">
        <v>116</v>
      </c>
      <c r="AZ17" s="49" t="s">
        <v>197</v>
      </c>
      <c r="BA17" s="49"/>
      <c r="BB17" s="50"/>
      <c r="BC17" s="51"/>
      <c r="BD17" s="50"/>
      <c r="BE17" s="50"/>
      <c r="BF17" s="50"/>
      <c r="BG17" s="50"/>
      <c r="BH17" s="50"/>
      <c r="BI17" s="50"/>
      <c r="BJ17" s="50">
        <v>1650000</v>
      </c>
      <c r="BK17" s="50">
        <v>0</v>
      </c>
    </row>
    <row r="18" spans="1:63" ht="15.75">
      <c r="A18" s="55"/>
      <c r="B18" s="47"/>
      <c r="C18" s="133" t="s">
        <v>203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4"/>
      <c r="AY18" s="49" t="s">
        <v>117</v>
      </c>
      <c r="AZ18" s="49" t="s">
        <v>197</v>
      </c>
      <c r="BA18" s="49"/>
      <c r="BB18" s="50"/>
      <c r="BC18" s="51"/>
      <c r="BD18" s="50"/>
      <c r="BE18" s="50"/>
      <c r="BF18" s="50"/>
      <c r="BG18" s="50"/>
      <c r="BH18" s="50"/>
      <c r="BI18" s="50"/>
      <c r="BJ18" s="50">
        <v>395000</v>
      </c>
      <c r="BK18" s="50">
        <v>0</v>
      </c>
    </row>
    <row r="19" spans="1:63" ht="15.75">
      <c r="A19" s="55"/>
      <c r="B19" s="47"/>
      <c r="C19" s="133" t="s">
        <v>204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4"/>
      <c r="AY19" s="49" t="s">
        <v>205</v>
      </c>
      <c r="AZ19" s="49" t="s">
        <v>197</v>
      </c>
      <c r="BA19" s="49"/>
      <c r="BB19" s="50"/>
      <c r="BC19" s="51"/>
      <c r="BD19" s="50"/>
      <c r="BE19" s="50"/>
      <c r="BF19" s="50"/>
      <c r="BG19" s="50"/>
      <c r="BH19" s="50"/>
      <c r="BI19" s="50"/>
      <c r="BJ19" s="50">
        <v>1000000</v>
      </c>
      <c r="BK19" s="50">
        <v>0</v>
      </c>
    </row>
    <row r="20" spans="1:63" ht="33" customHeight="1">
      <c r="A20" s="55"/>
      <c r="B20" s="47"/>
      <c r="C20" s="133" t="s">
        <v>206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4"/>
      <c r="AY20" s="49" t="s">
        <v>116</v>
      </c>
      <c r="AZ20" s="49" t="s">
        <v>197</v>
      </c>
      <c r="BA20" s="49"/>
      <c r="BB20" s="50">
        <f>BD20</f>
        <v>36423402.64</v>
      </c>
      <c r="BC20" s="51"/>
      <c r="BD20" s="50">
        <v>36423402.64</v>
      </c>
      <c r="BE20" s="50"/>
      <c r="BF20" s="50"/>
      <c r="BG20" s="50"/>
      <c r="BH20" s="50"/>
      <c r="BI20" s="50"/>
      <c r="BJ20" s="50"/>
      <c r="BK20" s="50"/>
    </row>
    <row r="21" spans="1:63" ht="15.75">
      <c r="A21" s="52"/>
      <c r="B21" s="140" t="s">
        <v>207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1"/>
      <c r="AY21" s="49" t="s">
        <v>199</v>
      </c>
      <c r="AZ21" s="49" t="s">
        <v>197</v>
      </c>
      <c r="BA21" s="49"/>
      <c r="BB21" s="50">
        <f>(BD21+BE21+BH21)</f>
        <v>36423402.64</v>
      </c>
      <c r="BC21" s="51"/>
      <c r="BD21" s="50">
        <f aca="true" t="shared" si="0" ref="BD21:BI21">(BD23+BD28+BD36)</f>
        <v>36423402.64</v>
      </c>
      <c r="BE21" s="50">
        <f>(BE23+BE28+BE36+BE31+BE35)</f>
        <v>0</v>
      </c>
      <c r="BF21" s="50">
        <f t="shared" si="0"/>
        <v>0</v>
      </c>
      <c r="BG21" s="50">
        <f t="shared" si="0"/>
        <v>0</v>
      </c>
      <c r="BH21" s="50">
        <f t="shared" si="0"/>
        <v>0</v>
      </c>
      <c r="BI21" s="50">
        <f t="shared" si="0"/>
        <v>0</v>
      </c>
      <c r="BJ21" s="50">
        <v>25682785.59</v>
      </c>
      <c r="BK21" s="50">
        <v>0</v>
      </c>
    </row>
    <row r="22" spans="1:63" ht="15.75">
      <c r="A22" s="53"/>
      <c r="B22" s="54"/>
      <c r="C22" s="133" t="s">
        <v>1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4"/>
      <c r="AY22" s="49"/>
      <c r="AZ22" s="49"/>
      <c r="BA22" s="49"/>
      <c r="BB22" s="50"/>
      <c r="BC22" s="51"/>
      <c r="BD22" s="50"/>
      <c r="BE22" s="51"/>
      <c r="BF22" s="51"/>
      <c r="BG22" s="51"/>
      <c r="BH22" s="51"/>
      <c r="BI22" s="51"/>
      <c r="BJ22" s="51"/>
      <c r="BK22" s="51"/>
    </row>
    <row r="23" spans="1:63" ht="15.75">
      <c r="A23" s="55"/>
      <c r="B23" s="47"/>
      <c r="C23" s="133" t="s">
        <v>208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4"/>
      <c r="AY23" s="49" t="s">
        <v>115</v>
      </c>
      <c r="AZ23" s="49" t="s">
        <v>197</v>
      </c>
      <c r="BA23" s="49"/>
      <c r="BB23" s="50">
        <f>(BB25+BB27+BB26)</f>
        <v>30206400</v>
      </c>
      <c r="BC23" s="50">
        <f>(BC25+BC27)</f>
        <v>0</v>
      </c>
      <c r="BD23" s="50">
        <f>(BD25+BD27+BD26)</f>
        <v>30206400</v>
      </c>
      <c r="BE23" s="50"/>
      <c r="BF23" s="50"/>
      <c r="BG23" s="50"/>
      <c r="BH23" s="56"/>
      <c r="BI23" s="50"/>
      <c r="BJ23" s="50">
        <v>13681000</v>
      </c>
      <c r="BK23" s="50">
        <v>0</v>
      </c>
    </row>
    <row r="24" spans="1:63" ht="15.75">
      <c r="A24" s="53"/>
      <c r="B24" s="54"/>
      <c r="C24" s="133" t="s">
        <v>1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4"/>
      <c r="AY24" s="49"/>
      <c r="AZ24" s="49"/>
      <c r="BA24" s="49"/>
      <c r="BB24" s="50"/>
      <c r="BC24" s="51"/>
      <c r="BD24" s="50"/>
      <c r="BE24" s="51"/>
      <c r="BF24" s="51"/>
      <c r="BG24" s="51"/>
      <c r="BH24" s="51"/>
      <c r="BI24" s="51"/>
      <c r="BJ24" s="51"/>
      <c r="BK24" s="51"/>
    </row>
    <row r="25" spans="1:63" ht="15.75">
      <c r="A25" s="55"/>
      <c r="B25" s="47"/>
      <c r="C25" s="133" t="s">
        <v>209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4"/>
      <c r="AY25" s="49" t="s">
        <v>118</v>
      </c>
      <c r="AZ25" s="49" t="s">
        <v>197</v>
      </c>
      <c r="BA25" s="49"/>
      <c r="BB25" s="50">
        <f>BD25+BE25</f>
        <v>23200000</v>
      </c>
      <c r="BC25" s="51"/>
      <c r="BD25" s="50">
        <v>23200000</v>
      </c>
      <c r="BE25" s="50"/>
      <c r="BF25" s="50"/>
      <c r="BG25" s="50"/>
      <c r="BH25" s="50"/>
      <c r="BI25" s="50"/>
      <c r="BJ25" s="50">
        <v>10500000</v>
      </c>
      <c r="BK25" s="50">
        <v>0</v>
      </c>
    </row>
    <row r="26" spans="1:63" ht="15.75">
      <c r="A26" s="55"/>
      <c r="B26" s="47"/>
      <c r="C26" s="133" t="s">
        <v>210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4"/>
      <c r="AY26" s="49" t="s">
        <v>120</v>
      </c>
      <c r="AZ26" s="49" t="s">
        <v>197</v>
      </c>
      <c r="BA26" s="49"/>
      <c r="BB26" s="50">
        <f aca="true" t="shared" si="1" ref="BB26:BB40">BD26+BE26</f>
        <v>0</v>
      </c>
      <c r="BC26" s="51"/>
      <c r="BD26" s="50"/>
      <c r="BE26" s="50"/>
      <c r="BF26" s="50"/>
      <c r="BG26" s="50"/>
      <c r="BH26" s="50"/>
      <c r="BI26" s="50"/>
      <c r="BJ26" s="50">
        <v>10000</v>
      </c>
      <c r="BK26" s="50">
        <v>0</v>
      </c>
    </row>
    <row r="27" spans="1:63" ht="15.75">
      <c r="A27" s="55"/>
      <c r="B27" s="47"/>
      <c r="C27" s="133" t="s">
        <v>211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4"/>
      <c r="AY27" s="49" t="s">
        <v>119</v>
      </c>
      <c r="AZ27" s="49" t="s">
        <v>197</v>
      </c>
      <c r="BA27" s="49"/>
      <c r="BB27" s="50">
        <f t="shared" si="1"/>
        <v>7006400</v>
      </c>
      <c r="BC27" s="51"/>
      <c r="BD27" s="50">
        <v>7006400</v>
      </c>
      <c r="BE27" s="50"/>
      <c r="BF27" s="50"/>
      <c r="BG27" s="50"/>
      <c r="BH27" s="50"/>
      <c r="BI27" s="50"/>
      <c r="BJ27" s="50">
        <v>3171000</v>
      </c>
      <c r="BK27" s="50">
        <v>0</v>
      </c>
    </row>
    <row r="28" spans="1:63" ht="15.75">
      <c r="A28" s="55"/>
      <c r="B28" s="47"/>
      <c r="C28" s="133" t="s">
        <v>212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4"/>
      <c r="AY28" s="49" t="s">
        <v>126</v>
      </c>
      <c r="AZ28" s="49" t="s">
        <v>197</v>
      </c>
      <c r="BA28" s="49"/>
      <c r="BB28" s="50">
        <f t="shared" si="1"/>
        <v>6047002.64</v>
      </c>
      <c r="BC28" s="50">
        <f>(BC30)</f>
        <v>0</v>
      </c>
      <c r="BD28" s="50">
        <f>(BD30)</f>
        <v>6047002.64</v>
      </c>
      <c r="BE28" s="50"/>
      <c r="BF28" s="50"/>
      <c r="BG28" s="50"/>
      <c r="BH28" s="50"/>
      <c r="BI28" s="50"/>
      <c r="BJ28" s="50">
        <v>6973304.37</v>
      </c>
      <c r="BK28" s="50">
        <v>0</v>
      </c>
    </row>
    <row r="29" spans="1:63" ht="15.75">
      <c r="A29" s="53"/>
      <c r="B29" s="54"/>
      <c r="C29" s="133" t="s">
        <v>1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4"/>
      <c r="AY29" s="49"/>
      <c r="AZ29" s="49"/>
      <c r="BA29" s="49"/>
      <c r="BB29" s="50">
        <f t="shared" si="1"/>
        <v>0</v>
      </c>
      <c r="BC29" s="51"/>
      <c r="BD29" s="50"/>
      <c r="BE29" s="51"/>
      <c r="BF29" s="51"/>
      <c r="BG29" s="51"/>
      <c r="BH29" s="51"/>
      <c r="BI29" s="51"/>
      <c r="BJ29" s="51"/>
      <c r="BK29" s="51"/>
    </row>
    <row r="30" spans="1:63" ht="15.75">
      <c r="A30" s="55"/>
      <c r="B30" s="47"/>
      <c r="C30" s="133" t="s">
        <v>213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4"/>
      <c r="AY30" s="49" t="s">
        <v>127</v>
      </c>
      <c r="AZ30" s="49" t="s">
        <v>197</v>
      </c>
      <c r="BA30" s="49"/>
      <c r="BB30" s="50">
        <f t="shared" si="1"/>
        <v>6047002.64</v>
      </c>
      <c r="BC30" s="51"/>
      <c r="BD30" s="50">
        <v>6047002.64</v>
      </c>
      <c r="BE30" s="50"/>
      <c r="BF30" s="50"/>
      <c r="BG30" s="50"/>
      <c r="BH30" s="50"/>
      <c r="BI30" s="50"/>
      <c r="BJ30" s="50">
        <v>6973304.37</v>
      </c>
      <c r="BK30" s="50">
        <v>0</v>
      </c>
    </row>
    <row r="31" spans="1:63" ht="15.75">
      <c r="A31" s="55"/>
      <c r="B31" s="47"/>
      <c r="C31" s="133" t="s">
        <v>213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4"/>
      <c r="AY31" s="49" t="s">
        <v>127</v>
      </c>
      <c r="AZ31" s="49"/>
      <c r="BA31" s="49"/>
      <c r="BB31" s="50">
        <f t="shared" si="1"/>
        <v>0</v>
      </c>
      <c r="BC31" s="51"/>
      <c r="BD31" s="50"/>
      <c r="BE31" s="50"/>
      <c r="BF31" s="50"/>
      <c r="BG31" s="50"/>
      <c r="BH31" s="50"/>
      <c r="BI31" s="50"/>
      <c r="BJ31" s="50"/>
      <c r="BK31" s="50"/>
    </row>
    <row r="32" spans="1:63" ht="15.75">
      <c r="A32" s="55"/>
      <c r="B32" s="47"/>
      <c r="C32" s="133" t="s">
        <v>214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4"/>
      <c r="AY32" s="49" t="s">
        <v>128</v>
      </c>
      <c r="AZ32" s="49" t="s">
        <v>197</v>
      </c>
      <c r="BA32" s="49"/>
      <c r="BB32" s="50">
        <f t="shared" si="1"/>
        <v>0</v>
      </c>
      <c r="BC32" s="51"/>
      <c r="BD32" s="50"/>
      <c r="BE32" s="50"/>
      <c r="BF32" s="50"/>
      <c r="BG32" s="50"/>
      <c r="BH32" s="50"/>
      <c r="BI32" s="50"/>
      <c r="BJ32" s="50">
        <v>1110505.2</v>
      </c>
      <c r="BK32" s="50">
        <v>0</v>
      </c>
    </row>
    <row r="33" spans="1:63" ht="15.75">
      <c r="A33" s="53"/>
      <c r="B33" s="54"/>
      <c r="C33" s="133" t="s">
        <v>1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4"/>
      <c r="AY33" s="49"/>
      <c r="AZ33" s="49"/>
      <c r="BA33" s="49"/>
      <c r="BB33" s="50">
        <f t="shared" si="1"/>
        <v>0</v>
      </c>
      <c r="BC33" s="51"/>
      <c r="BD33" s="50"/>
      <c r="BE33" s="51"/>
      <c r="BF33" s="51"/>
      <c r="BG33" s="51"/>
      <c r="BH33" s="51"/>
      <c r="BI33" s="51"/>
      <c r="BJ33" s="51"/>
      <c r="BK33" s="51"/>
    </row>
    <row r="34" spans="1:63" ht="15.75">
      <c r="A34" s="53"/>
      <c r="B34" s="54"/>
      <c r="C34" s="138" t="s">
        <v>215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9"/>
      <c r="AY34" s="49" t="s">
        <v>121</v>
      </c>
      <c r="AZ34" s="49" t="s">
        <v>197</v>
      </c>
      <c r="BA34" s="49"/>
      <c r="BB34" s="50">
        <f t="shared" si="1"/>
        <v>0</v>
      </c>
      <c r="BC34" s="51"/>
      <c r="BD34" s="50"/>
      <c r="BE34" s="51"/>
      <c r="BF34" s="51"/>
      <c r="BG34" s="51"/>
      <c r="BH34" s="51"/>
      <c r="BI34" s="51"/>
      <c r="BJ34" s="51"/>
      <c r="BK34" s="51"/>
    </row>
    <row r="35" spans="1:63" ht="33.75" customHeight="1">
      <c r="A35" s="55"/>
      <c r="B35" s="47"/>
      <c r="C35" s="133" t="s">
        <v>229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49" t="s">
        <v>226</v>
      </c>
      <c r="AZ35" s="49"/>
      <c r="BA35" s="49"/>
      <c r="BB35" s="50">
        <f t="shared" si="1"/>
        <v>0</v>
      </c>
      <c r="BC35" s="51"/>
      <c r="BD35" s="50"/>
      <c r="BE35" s="50"/>
      <c r="BF35" s="50"/>
      <c r="BG35" s="50"/>
      <c r="BH35" s="50"/>
      <c r="BI35" s="50"/>
      <c r="BJ35" s="50">
        <v>1110505.2</v>
      </c>
      <c r="BK35" s="50">
        <v>0</v>
      </c>
    </row>
    <row r="36" spans="1:63" ht="15.75">
      <c r="A36" s="55"/>
      <c r="B36" s="47"/>
      <c r="C36" s="133" t="s">
        <v>216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4"/>
      <c r="AY36" s="49" t="s">
        <v>122</v>
      </c>
      <c r="AZ36" s="49" t="s">
        <v>197</v>
      </c>
      <c r="BA36" s="49"/>
      <c r="BB36" s="50">
        <f t="shared" si="1"/>
        <v>170000</v>
      </c>
      <c r="BC36" s="50">
        <f>(BC38+BC39+BC40)</f>
        <v>179189.46</v>
      </c>
      <c r="BD36" s="50">
        <f>(BD38+BD39+BD40)</f>
        <v>170000</v>
      </c>
      <c r="BE36" s="50"/>
      <c r="BF36" s="50"/>
      <c r="BG36" s="50"/>
      <c r="BH36" s="50"/>
      <c r="BI36" s="50"/>
      <c r="BJ36" s="50">
        <v>850000</v>
      </c>
      <c r="BK36" s="50">
        <v>0</v>
      </c>
    </row>
    <row r="37" spans="1:63" ht="15.75">
      <c r="A37" s="53"/>
      <c r="B37" s="54"/>
      <c r="C37" s="133" t="s">
        <v>1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4"/>
      <c r="AY37" s="49"/>
      <c r="AZ37" s="49"/>
      <c r="BA37" s="49"/>
      <c r="BB37" s="50">
        <f t="shared" si="1"/>
        <v>0</v>
      </c>
      <c r="BC37" s="51"/>
      <c r="BD37" s="50"/>
      <c r="BE37" s="51"/>
      <c r="BF37" s="51"/>
      <c r="BG37" s="51"/>
      <c r="BH37" s="51"/>
      <c r="BI37" s="51"/>
      <c r="BJ37" s="51"/>
      <c r="BK37" s="51"/>
    </row>
    <row r="38" spans="1:63" ht="15.75">
      <c r="A38" s="55"/>
      <c r="B38" s="47"/>
      <c r="C38" s="133" t="s">
        <v>217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4"/>
      <c r="AY38" s="49" t="s">
        <v>123</v>
      </c>
      <c r="AZ38" s="49" t="s">
        <v>197</v>
      </c>
      <c r="BA38" s="49"/>
      <c r="BB38" s="50">
        <f t="shared" si="1"/>
        <v>150000</v>
      </c>
      <c r="BC38" s="50">
        <v>179189.46</v>
      </c>
      <c r="BD38" s="50">
        <v>150000</v>
      </c>
      <c r="BE38" s="50"/>
      <c r="BF38" s="50"/>
      <c r="BG38" s="50"/>
      <c r="BH38" s="50"/>
      <c r="BI38" s="50"/>
      <c r="BJ38" s="50">
        <v>850000</v>
      </c>
      <c r="BK38" s="50">
        <v>0</v>
      </c>
    </row>
    <row r="39" spans="1:63" ht="15.75">
      <c r="A39" s="55"/>
      <c r="B39" s="47"/>
      <c r="C39" s="133" t="s">
        <v>218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4"/>
      <c r="AY39" s="49" t="s">
        <v>124</v>
      </c>
      <c r="AZ39" s="49" t="s">
        <v>197</v>
      </c>
      <c r="BA39" s="49"/>
      <c r="BB39" s="50">
        <f t="shared" si="1"/>
        <v>20000</v>
      </c>
      <c r="BC39" s="51"/>
      <c r="BD39" s="50">
        <v>20000</v>
      </c>
      <c r="BE39" s="50"/>
      <c r="BF39" s="50"/>
      <c r="BG39" s="50"/>
      <c r="BH39" s="50"/>
      <c r="BI39" s="50"/>
      <c r="BJ39" s="50"/>
      <c r="BK39" s="50"/>
    </row>
    <row r="40" spans="1:63" ht="15.75">
      <c r="A40" s="55"/>
      <c r="B40" s="47"/>
      <c r="C40" s="133" t="s">
        <v>219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5"/>
      <c r="AY40" s="49" t="s">
        <v>125</v>
      </c>
      <c r="AZ40" s="49" t="s">
        <v>197</v>
      </c>
      <c r="BA40" s="49"/>
      <c r="BB40" s="50">
        <f t="shared" si="1"/>
        <v>0</v>
      </c>
      <c r="BC40" s="51"/>
      <c r="BD40" s="50"/>
      <c r="BE40" s="50"/>
      <c r="BF40" s="50"/>
      <c r="BG40" s="50"/>
      <c r="BH40" s="50"/>
      <c r="BI40" s="50"/>
      <c r="BJ40" s="50"/>
      <c r="BK40" s="50"/>
    </row>
    <row r="41" spans="1:61" ht="15" customHeight="1">
      <c r="A41" s="136" t="s">
        <v>220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7"/>
      <c r="AX41" s="48"/>
      <c r="AY41" s="57"/>
      <c r="AZ41" s="58"/>
      <c r="BA41" s="58"/>
      <c r="BB41" s="50"/>
      <c r="BC41" s="58"/>
      <c r="BD41" s="50"/>
      <c r="BE41" s="58"/>
      <c r="BF41" s="58"/>
      <c r="BG41" s="58"/>
      <c r="BH41" s="58"/>
      <c r="BI41" s="58"/>
    </row>
  </sheetData>
  <sheetProtection/>
  <mergeCells count="50">
    <mergeCell ref="C38:AX38"/>
    <mergeCell ref="C39:AX39"/>
    <mergeCell ref="C40:AX40"/>
    <mergeCell ref="A41:AW41"/>
    <mergeCell ref="C32:AX32"/>
    <mergeCell ref="C33:AX33"/>
    <mergeCell ref="C34:AX34"/>
    <mergeCell ref="C35:AX35"/>
    <mergeCell ref="C36:AX36"/>
    <mergeCell ref="C37:AX37"/>
    <mergeCell ref="C26:AX26"/>
    <mergeCell ref="C27:AX27"/>
    <mergeCell ref="C28:AX28"/>
    <mergeCell ref="C29:AX29"/>
    <mergeCell ref="C30:AX30"/>
    <mergeCell ref="C31:AX31"/>
    <mergeCell ref="C20:AX20"/>
    <mergeCell ref="B21:AX21"/>
    <mergeCell ref="C22:AX22"/>
    <mergeCell ref="C23:AX23"/>
    <mergeCell ref="C24:AX24"/>
    <mergeCell ref="C25:AX25"/>
    <mergeCell ref="C14:AX14"/>
    <mergeCell ref="B15:AX15"/>
    <mergeCell ref="C16:AX16"/>
    <mergeCell ref="C17:AX17"/>
    <mergeCell ref="C18:AX18"/>
    <mergeCell ref="C19:AX19"/>
    <mergeCell ref="A8:A9"/>
    <mergeCell ref="B8:AX9"/>
    <mergeCell ref="B10:AX10"/>
    <mergeCell ref="B11:AX11"/>
    <mergeCell ref="B12:AX12"/>
    <mergeCell ref="C13:AX13"/>
    <mergeCell ref="BF5:BF6"/>
    <mergeCell ref="BG5:BG6"/>
    <mergeCell ref="BH5:BI5"/>
    <mergeCell ref="BJ5:BJ6"/>
    <mergeCell ref="BK5:BK6"/>
    <mergeCell ref="A7:AX7"/>
    <mergeCell ref="A2:BI2"/>
    <mergeCell ref="A4:AX6"/>
    <mergeCell ref="AY4:AY6"/>
    <mergeCell ref="AZ4:AZ6"/>
    <mergeCell ref="BA4:BA6"/>
    <mergeCell ref="BB4:BB6"/>
    <mergeCell ref="BC4:BC6"/>
    <mergeCell ref="BD4:BK4"/>
    <mergeCell ref="BD5:BD6"/>
    <mergeCell ref="BE5:B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3"/>
  <sheetViews>
    <sheetView zoomScaleSheetLayoutView="100" workbookViewId="0" topLeftCell="A8">
      <selection activeCell="DV14" sqref="DV14"/>
    </sheetView>
  </sheetViews>
  <sheetFormatPr defaultColWidth="0.875" defaultRowHeight="12.75"/>
  <cols>
    <col min="1" max="54" width="0.875" style="1" customWidth="1"/>
    <col min="55" max="55" width="2.75390625" style="1" customWidth="1"/>
    <col min="56" max="138" width="0.875" style="1" customWidth="1"/>
    <col min="139" max="139" width="2.375" style="1" customWidth="1"/>
    <col min="140" max="16384" width="0.875" style="1" customWidth="1"/>
  </cols>
  <sheetData>
    <row r="1" spans="2:166" ht="15">
      <c r="B1" s="129" t="s">
        <v>131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</row>
    <row r="2" spans="63:105" ht="15">
      <c r="BK2" s="100" t="s">
        <v>56</v>
      </c>
      <c r="BL2" s="100"/>
      <c r="BM2" s="100"/>
      <c r="BN2" s="100"/>
      <c r="BO2" s="100"/>
      <c r="BP2" s="100"/>
      <c r="BQ2" s="87" t="s">
        <v>179</v>
      </c>
      <c r="BR2" s="87"/>
      <c r="BS2" s="87"/>
      <c r="BT2" s="87"/>
      <c r="BU2" s="104" t="s">
        <v>2</v>
      </c>
      <c r="BV2" s="104"/>
      <c r="BW2" s="104"/>
      <c r="BX2" s="87" t="s">
        <v>168</v>
      </c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105">
        <v>20</v>
      </c>
      <c r="CQ2" s="105"/>
      <c r="CR2" s="105"/>
      <c r="CS2" s="105"/>
      <c r="CT2" s="103" t="s">
        <v>180</v>
      </c>
      <c r="CU2" s="103"/>
      <c r="CV2" s="103"/>
      <c r="CW2" s="103"/>
      <c r="CX2" s="104" t="s">
        <v>3</v>
      </c>
      <c r="CY2" s="104"/>
      <c r="CZ2" s="104"/>
      <c r="DA2" s="104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63" t="s">
        <v>112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5"/>
      <c r="W4" s="163" t="s">
        <v>107</v>
      </c>
      <c r="X4" s="164"/>
      <c r="Y4" s="164"/>
      <c r="Z4" s="164"/>
      <c r="AA4" s="164"/>
      <c r="AB4" s="164"/>
      <c r="AC4" s="164"/>
      <c r="AD4" s="164"/>
      <c r="AE4" s="165"/>
      <c r="AF4" s="163" t="s">
        <v>132</v>
      </c>
      <c r="AG4" s="164"/>
      <c r="AH4" s="164"/>
      <c r="AI4" s="164"/>
      <c r="AJ4" s="164"/>
      <c r="AK4" s="164"/>
      <c r="AL4" s="164"/>
      <c r="AM4" s="164"/>
      <c r="AN4" s="164"/>
      <c r="AO4" s="165"/>
      <c r="AP4" s="172" t="s">
        <v>135</v>
      </c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4"/>
    </row>
    <row r="5" spans="1:167" ht="16.5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8"/>
      <c r="W5" s="166"/>
      <c r="X5" s="167"/>
      <c r="Y5" s="167"/>
      <c r="Z5" s="167"/>
      <c r="AA5" s="167"/>
      <c r="AB5" s="167"/>
      <c r="AC5" s="167"/>
      <c r="AD5" s="167"/>
      <c r="AE5" s="168"/>
      <c r="AF5" s="166"/>
      <c r="AG5" s="167"/>
      <c r="AH5" s="167"/>
      <c r="AI5" s="167"/>
      <c r="AJ5" s="167"/>
      <c r="AK5" s="167"/>
      <c r="AL5" s="167"/>
      <c r="AM5" s="167"/>
      <c r="AN5" s="167"/>
      <c r="AO5" s="168"/>
      <c r="AP5" s="163" t="s">
        <v>139</v>
      </c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5"/>
      <c r="CF5" s="172" t="s">
        <v>5</v>
      </c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4"/>
    </row>
    <row r="6" spans="1:167" ht="90" customHeight="1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  <c r="W6" s="166"/>
      <c r="X6" s="167"/>
      <c r="Y6" s="167"/>
      <c r="Z6" s="167"/>
      <c r="AA6" s="167"/>
      <c r="AB6" s="167"/>
      <c r="AC6" s="167"/>
      <c r="AD6" s="167"/>
      <c r="AE6" s="168"/>
      <c r="AF6" s="166"/>
      <c r="AG6" s="167"/>
      <c r="AH6" s="167"/>
      <c r="AI6" s="167"/>
      <c r="AJ6" s="167"/>
      <c r="AK6" s="167"/>
      <c r="AL6" s="167"/>
      <c r="AM6" s="167"/>
      <c r="AN6" s="167"/>
      <c r="AO6" s="168"/>
      <c r="AP6" s="169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1"/>
      <c r="CF6" s="172" t="s">
        <v>144</v>
      </c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4"/>
      <c r="DV6" s="172" t="s">
        <v>145</v>
      </c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4"/>
    </row>
    <row r="7" spans="1:167" ht="15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8"/>
      <c r="W7" s="166"/>
      <c r="X7" s="167"/>
      <c r="Y7" s="167"/>
      <c r="Z7" s="167"/>
      <c r="AA7" s="167"/>
      <c r="AB7" s="167"/>
      <c r="AC7" s="167"/>
      <c r="AD7" s="167"/>
      <c r="AE7" s="168"/>
      <c r="AF7" s="166"/>
      <c r="AG7" s="167"/>
      <c r="AH7" s="167"/>
      <c r="AI7" s="167"/>
      <c r="AJ7" s="167"/>
      <c r="AK7" s="167"/>
      <c r="AL7" s="167"/>
      <c r="AM7" s="167"/>
      <c r="AN7" s="167"/>
      <c r="AO7" s="168"/>
      <c r="AP7" s="182" t="s">
        <v>25</v>
      </c>
      <c r="AQ7" s="183"/>
      <c r="AR7" s="183"/>
      <c r="AS7" s="183"/>
      <c r="AT7" s="183"/>
      <c r="AU7" s="183"/>
      <c r="AV7" s="183"/>
      <c r="AW7" s="179" t="s">
        <v>180</v>
      </c>
      <c r="AX7" s="179"/>
      <c r="AY7" s="179"/>
      <c r="AZ7" s="179"/>
      <c r="BA7" s="180" t="s">
        <v>165</v>
      </c>
      <c r="BB7" s="180"/>
      <c r="BC7" s="181"/>
      <c r="BD7" s="182" t="s">
        <v>25</v>
      </c>
      <c r="BE7" s="183"/>
      <c r="BF7" s="183"/>
      <c r="BG7" s="183"/>
      <c r="BH7" s="183"/>
      <c r="BI7" s="183"/>
      <c r="BJ7" s="183"/>
      <c r="BK7" s="179" t="s">
        <v>181</v>
      </c>
      <c r="BL7" s="179"/>
      <c r="BM7" s="179"/>
      <c r="BN7" s="179"/>
      <c r="BO7" s="180" t="s">
        <v>165</v>
      </c>
      <c r="BP7" s="180"/>
      <c r="BQ7" s="181"/>
      <c r="BR7" s="182" t="s">
        <v>25</v>
      </c>
      <c r="BS7" s="183"/>
      <c r="BT7" s="183"/>
      <c r="BU7" s="183"/>
      <c r="BV7" s="183"/>
      <c r="BW7" s="183"/>
      <c r="BX7" s="183"/>
      <c r="BY7" s="179" t="s">
        <v>223</v>
      </c>
      <c r="BZ7" s="179"/>
      <c r="CA7" s="179"/>
      <c r="CB7" s="179"/>
      <c r="CC7" s="180" t="s">
        <v>165</v>
      </c>
      <c r="CD7" s="180"/>
      <c r="CE7" s="181"/>
      <c r="CF7" s="182" t="s">
        <v>25</v>
      </c>
      <c r="CG7" s="183"/>
      <c r="CH7" s="183"/>
      <c r="CI7" s="183"/>
      <c r="CJ7" s="183"/>
      <c r="CK7" s="183"/>
      <c r="CL7" s="183"/>
      <c r="CM7" s="179" t="s">
        <v>180</v>
      </c>
      <c r="CN7" s="179"/>
      <c r="CO7" s="179"/>
      <c r="CP7" s="179"/>
      <c r="CQ7" s="180" t="s">
        <v>165</v>
      </c>
      <c r="CR7" s="180"/>
      <c r="CS7" s="181"/>
      <c r="CT7" s="182" t="s">
        <v>25</v>
      </c>
      <c r="CU7" s="183"/>
      <c r="CV7" s="183"/>
      <c r="CW7" s="183"/>
      <c r="CX7" s="183"/>
      <c r="CY7" s="183"/>
      <c r="CZ7" s="183"/>
      <c r="DA7" s="179" t="s">
        <v>181</v>
      </c>
      <c r="DB7" s="179"/>
      <c r="DC7" s="179"/>
      <c r="DD7" s="179"/>
      <c r="DE7" s="180" t="s">
        <v>165</v>
      </c>
      <c r="DF7" s="180"/>
      <c r="DG7" s="181"/>
      <c r="DH7" s="182" t="s">
        <v>25</v>
      </c>
      <c r="DI7" s="183"/>
      <c r="DJ7" s="183"/>
      <c r="DK7" s="183"/>
      <c r="DL7" s="183"/>
      <c r="DM7" s="183"/>
      <c r="DN7" s="183"/>
      <c r="DO7" s="179" t="s">
        <v>223</v>
      </c>
      <c r="DP7" s="179"/>
      <c r="DQ7" s="179"/>
      <c r="DR7" s="179"/>
      <c r="DS7" s="180" t="s">
        <v>165</v>
      </c>
      <c r="DT7" s="180"/>
      <c r="DU7" s="181"/>
      <c r="DV7" s="182" t="s">
        <v>25</v>
      </c>
      <c r="DW7" s="183"/>
      <c r="DX7" s="183"/>
      <c r="DY7" s="183"/>
      <c r="DZ7" s="183"/>
      <c r="EA7" s="183"/>
      <c r="EB7" s="183"/>
      <c r="EC7" s="179" t="s">
        <v>180</v>
      </c>
      <c r="ED7" s="179"/>
      <c r="EE7" s="179"/>
      <c r="EF7" s="179"/>
      <c r="EG7" s="180" t="s">
        <v>165</v>
      </c>
      <c r="EH7" s="180"/>
      <c r="EI7" s="181"/>
      <c r="EJ7" s="182" t="s">
        <v>25</v>
      </c>
      <c r="EK7" s="183"/>
      <c r="EL7" s="183"/>
      <c r="EM7" s="183"/>
      <c r="EN7" s="183"/>
      <c r="EO7" s="183"/>
      <c r="EP7" s="183"/>
      <c r="EQ7" s="179" t="s">
        <v>181</v>
      </c>
      <c r="ER7" s="179"/>
      <c r="ES7" s="179"/>
      <c r="ET7" s="179"/>
      <c r="EU7" s="180" t="s">
        <v>165</v>
      </c>
      <c r="EV7" s="180"/>
      <c r="EW7" s="181"/>
      <c r="EX7" s="182" t="s">
        <v>25</v>
      </c>
      <c r="EY7" s="183"/>
      <c r="EZ7" s="183"/>
      <c r="FA7" s="183"/>
      <c r="FB7" s="183"/>
      <c r="FC7" s="183"/>
      <c r="FD7" s="183"/>
      <c r="FE7" s="179" t="s">
        <v>223</v>
      </c>
      <c r="FF7" s="179"/>
      <c r="FG7" s="179"/>
      <c r="FH7" s="179"/>
      <c r="FI7" s="180" t="s">
        <v>165</v>
      </c>
      <c r="FJ7" s="180"/>
      <c r="FK7" s="181"/>
    </row>
    <row r="8" spans="1:167" ht="6.75" customHeight="1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8"/>
      <c r="W8" s="166"/>
      <c r="X8" s="167"/>
      <c r="Y8" s="167"/>
      <c r="Z8" s="167"/>
      <c r="AA8" s="167"/>
      <c r="AB8" s="167"/>
      <c r="AC8" s="167"/>
      <c r="AD8" s="167"/>
      <c r="AE8" s="168"/>
      <c r="AF8" s="166"/>
      <c r="AG8" s="167"/>
      <c r="AH8" s="167"/>
      <c r="AI8" s="167"/>
      <c r="AJ8" s="167"/>
      <c r="AK8" s="167"/>
      <c r="AL8" s="167"/>
      <c r="AM8" s="167"/>
      <c r="AN8" s="167"/>
      <c r="AO8" s="168"/>
      <c r="AP8" s="33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4"/>
      <c r="BD8" s="33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34"/>
      <c r="BR8" s="33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34"/>
      <c r="CF8" s="33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4"/>
      <c r="CT8" s="33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34"/>
      <c r="DH8" s="33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4"/>
      <c r="DV8" s="33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34"/>
      <c r="EJ8" s="33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34"/>
      <c r="EX8" s="33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34"/>
    </row>
    <row r="9" spans="1:167" ht="45" customHeight="1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1"/>
      <c r="W9" s="169"/>
      <c r="X9" s="170"/>
      <c r="Y9" s="170"/>
      <c r="Z9" s="170"/>
      <c r="AA9" s="170"/>
      <c r="AB9" s="170"/>
      <c r="AC9" s="170"/>
      <c r="AD9" s="170"/>
      <c r="AE9" s="171"/>
      <c r="AF9" s="169"/>
      <c r="AG9" s="170"/>
      <c r="AH9" s="170"/>
      <c r="AI9" s="170"/>
      <c r="AJ9" s="170"/>
      <c r="AK9" s="170"/>
      <c r="AL9" s="170"/>
      <c r="AM9" s="170"/>
      <c r="AN9" s="170"/>
      <c r="AO9" s="171"/>
      <c r="AP9" s="172" t="s">
        <v>136</v>
      </c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4"/>
      <c r="BD9" s="172" t="s">
        <v>137</v>
      </c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4"/>
      <c r="BR9" s="172" t="s">
        <v>138</v>
      </c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4"/>
      <c r="CF9" s="172" t="s">
        <v>136</v>
      </c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4"/>
      <c r="CT9" s="172" t="s">
        <v>137</v>
      </c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4"/>
      <c r="DH9" s="172" t="s">
        <v>138</v>
      </c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4"/>
      <c r="DV9" s="172" t="s">
        <v>136</v>
      </c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4"/>
      <c r="EJ9" s="172" t="s">
        <v>137</v>
      </c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4"/>
      <c r="EX9" s="172" t="s">
        <v>138</v>
      </c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4"/>
    </row>
    <row r="10" spans="1:167" ht="15">
      <c r="A10" s="130">
        <v>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2"/>
      <c r="W10" s="175" t="s">
        <v>113</v>
      </c>
      <c r="X10" s="176"/>
      <c r="Y10" s="176"/>
      <c r="Z10" s="176"/>
      <c r="AA10" s="176"/>
      <c r="AB10" s="176"/>
      <c r="AC10" s="176"/>
      <c r="AD10" s="176"/>
      <c r="AE10" s="177"/>
      <c r="AF10" s="175" t="s">
        <v>114</v>
      </c>
      <c r="AG10" s="176"/>
      <c r="AH10" s="176"/>
      <c r="AI10" s="176"/>
      <c r="AJ10" s="176"/>
      <c r="AK10" s="176"/>
      <c r="AL10" s="176"/>
      <c r="AM10" s="176"/>
      <c r="AN10" s="176"/>
      <c r="AO10" s="177"/>
      <c r="AP10" s="130">
        <v>4</v>
      </c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2"/>
      <c r="BD10" s="130">
        <v>5</v>
      </c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2"/>
      <c r="BR10" s="130">
        <v>6</v>
      </c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2"/>
      <c r="CF10" s="130">
        <v>7</v>
      </c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2"/>
      <c r="CT10" s="130">
        <v>8</v>
      </c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2"/>
      <c r="DH10" s="130">
        <v>9</v>
      </c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2"/>
      <c r="DV10" s="130">
        <v>10</v>
      </c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2"/>
      <c r="EJ10" s="130">
        <v>11</v>
      </c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2"/>
      <c r="EX10" s="130">
        <v>12</v>
      </c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2"/>
    </row>
    <row r="11" spans="1:167" s="5" customFormat="1" ht="61.5" customHeight="1">
      <c r="A11" s="32"/>
      <c r="B11" s="112" t="s">
        <v>133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  <c r="W11" s="175" t="s">
        <v>134</v>
      </c>
      <c r="X11" s="176"/>
      <c r="Y11" s="176"/>
      <c r="Z11" s="176"/>
      <c r="AA11" s="176"/>
      <c r="AB11" s="176"/>
      <c r="AC11" s="176"/>
      <c r="AD11" s="176"/>
      <c r="AE11" s="177"/>
      <c r="AF11" s="178" t="s">
        <v>14</v>
      </c>
      <c r="AG11" s="178"/>
      <c r="AH11" s="178"/>
      <c r="AI11" s="178"/>
      <c r="AJ11" s="178"/>
      <c r="AK11" s="178"/>
      <c r="AL11" s="178"/>
      <c r="AM11" s="178"/>
      <c r="AN11" s="178"/>
      <c r="AO11" s="178"/>
      <c r="AP11" s="161">
        <v>8126681.89</v>
      </c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>
        <v>6510434.49</v>
      </c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>
        <v>6047002.64</v>
      </c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>
        <v>8126681.89</v>
      </c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>
        <v>6510434.49</v>
      </c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>
        <v>6047002.64</v>
      </c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</row>
    <row r="12" spans="1:167" s="5" customFormat="1" ht="76.5" customHeight="1">
      <c r="A12" s="32"/>
      <c r="B12" s="112" t="s">
        <v>141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75" t="s">
        <v>140</v>
      </c>
      <c r="X12" s="176"/>
      <c r="Y12" s="176"/>
      <c r="Z12" s="176"/>
      <c r="AA12" s="176"/>
      <c r="AB12" s="176"/>
      <c r="AC12" s="176"/>
      <c r="AD12" s="176"/>
      <c r="AE12" s="177"/>
      <c r="AF12" s="178" t="s">
        <v>14</v>
      </c>
      <c r="AG12" s="178"/>
      <c r="AH12" s="178"/>
      <c r="AI12" s="178"/>
      <c r="AJ12" s="178"/>
      <c r="AK12" s="178"/>
      <c r="AL12" s="178"/>
      <c r="AM12" s="178"/>
      <c r="AN12" s="178"/>
      <c r="AO12" s="178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</row>
    <row r="13" spans="1:167" s="5" customFormat="1" ht="61.5" customHeight="1">
      <c r="A13" s="32"/>
      <c r="B13" s="112" t="s">
        <v>143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3"/>
      <c r="W13" s="175" t="s">
        <v>142</v>
      </c>
      <c r="X13" s="176"/>
      <c r="Y13" s="176"/>
      <c r="Z13" s="176"/>
      <c r="AA13" s="176"/>
      <c r="AB13" s="176"/>
      <c r="AC13" s="176"/>
      <c r="AD13" s="176"/>
      <c r="AE13" s="177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61">
        <v>8126681.89</v>
      </c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>
        <v>6510434.49</v>
      </c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>
        <v>6047002.64</v>
      </c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>
        <v>8126681.89</v>
      </c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>
        <v>6510434.49</v>
      </c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>
        <v>6047002.64</v>
      </c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</row>
  </sheetData>
  <sheetProtection/>
  <mergeCells count="100"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W7:AZ7"/>
    <mergeCell ref="BK7:BN7"/>
    <mergeCell ref="BY7:CB7"/>
    <mergeCell ref="CM7:CP7"/>
    <mergeCell ref="BA7:BC7"/>
    <mergeCell ref="BO7:BQ7"/>
    <mergeCell ref="CC7:CE7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EX10:FK10"/>
    <mergeCell ref="B11:V11"/>
    <mergeCell ref="W11:AE11"/>
    <mergeCell ref="AF11:AO11"/>
    <mergeCell ref="AP11:BC11"/>
    <mergeCell ref="CF10:CS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:FJ1"/>
    <mergeCell ref="BK2:BP2"/>
    <mergeCell ref="BQ2:BT2"/>
    <mergeCell ref="BU2:BW2"/>
    <mergeCell ref="BX2:CO2"/>
    <mergeCell ref="CP2:CS2"/>
    <mergeCell ref="CT2:CW2"/>
    <mergeCell ref="CX2:DA2"/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J32"/>
  <sheetViews>
    <sheetView tabSelected="1" zoomScaleSheetLayoutView="100" workbookViewId="0" topLeftCell="A10">
      <selection activeCell="J33" sqref="J33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29" t="s">
        <v>152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</row>
    <row r="2" spans="38:80" ht="15">
      <c r="AL2" s="100" t="s">
        <v>56</v>
      </c>
      <c r="AM2" s="100"/>
      <c r="AN2" s="100"/>
      <c r="AO2" s="100"/>
      <c r="AP2" s="100"/>
      <c r="AQ2" s="100"/>
      <c r="AR2" s="87" t="s">
        <v>179</v>
      </c>
      <c r="AS2" s="87"/>
      <c r="AT2" s="87"/>
      <c r="AU2" s="87"/>
      <c r="AV2" s="104" t="s">
        <v>2</v>
      </c>
      <c r="AW2" s="104"/>
      <c r="AX2" s="104"/>
      <c r="AY2" s="87" t="s">
        <v>168</v>
      </c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105">
        <v>20</v>
      </c>
      <c r="BR2" s="105"/>
      <c r="BS2" s="105"/>
      <c r="BT2" s="105"/>
      <c r="BU2" s="103" t="s">
        <v>180</v>
      </c>
      <c r="BV2" s="103"/>
      <c r="BW2" s="103"/>
      <c r="BX2" s="103"/>
      <c r="BY2" s="104" t="s">
        <v>3</v>
      </c>
      <c r="BZ2" s="104"/>
      <c r="CA2" s="104"/>
      <c r="CB2" s="104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72" t="s">
        <v>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4"/>
      <c r="BX4" s="172" t="s">
        <v>107</v>
      </c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4"/>
      <c r="CM4" s="172" t="s">
        <v>57</v>
      </c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4"/>
    </row>
    <row r="5" spans="1:117" ht="15">
      <c r="A5" s="194">
        <v>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6"/>
      <c r="BX5" s="190" t="s">
        <v>113</v>
      </c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2"/>
      <c r="CM5" s="190" t="s">
        <v>114</v>
      </c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2"/>
    </row>
    <row r="6" spans="1:117" s="5" customFormat="1" ht="16.5" customHeight="1">
      <c r="A6" s="31"/>
      <c r="B6" s="188" t="s">
        <v>129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9"/>
      <c r="BX6" s="190" t="s">
        <v>148</v>
      </c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2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</row>
    <row r="7" spans="1:117" s="5" customFormat="1" ht="16.5" customHeight="1">
      <c r="A7" s="31"/>
      <c r="B7" s="188" t="s">
        <v>130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9"/>
      <c r="BX7" s="190" t="s">
        <v>149</v>
      </c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2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</row>
    <row r="8" spans="1:117" s="5" customFormat="1" ht="16.5" customHeight="1">
      <c r="A8" s="31"/>
      <c r="B8" s="188" t="s">
        <v>146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9"/>
      <c r="BX8" s="190" t="s">
        <v>150</v>
      </c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2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</row>
    <row r="9" spans="1:117" s="5" customFormat="1" ht="16.5" customHeight="1">
      <c r="A9" s="31"/>
      <c r="B9" s="188" t="s">
        <v>147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9"/>
      <c r="BX9" s="190" t="s">
        <v>151</v>
      </c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2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</row>
    <row r="10" ht="12.75" customHeight="1"/>
    <row r="11" spans="2:140" ht="15">
      <c r="B11" s="129" t="s">
        <v>153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</row>
    <row r="12" spans="38:80" ht="15">
      <c r="AL12" s="100" t="s">
        <v>56</v>
      </c>
      <c r="AM12" s="100"/>
      <c r="AN12" s="100"/>
      <c r="AO12" s="100"/>
      <c r="AP12" s="100"/>
      <c r="AQ12" s="100"/>
      <c r="AR12" s="87" t="s">
        <v>179</v>
      </c>
      <c r="AS12" s="87"/>
      <c r="AT12" s="87"/>
      <c r="AU12" s="87"/>
      <c r="AV12" s="104" t="s">
        <v>2</v>
      </c>
      <c r="AW12" s="104"/>
      <c r="AX12" s="104"/>
      <c r="AY12" s="87" t="s">
        <v>168</v>
      </c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105">
        <v>20</v>
      </c>
      <c r="BR12" s="105"/>
      <c r="BS12" s="105"/>
      <c r="BT12" s="105"/>
      <c r="BU12" s="103" t="s">
        <v>180</v>
      </c>
      <c r="BV12" s="103"/>
      <c r="BW12" s="103"/>
      <c r="BX12" s="103"/>
      <c r="BY12" s="104" t="s">
        <v>3</v>
      </c>
      <c r="BZ12" s="104"/>
      <c r="CA12" s="104"/>
      <c r="CB12" s="104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72" t="s">
        <v>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4"/>
      <c r="BX14" s="172" t="s">
        <v>107</v>
      </c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4"/>
      <c r="CM14" s="172" t="s">
        <v>57</v>
      </c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4"/>
    </row>
    <row r="15" spans="1:117" ht="15">
      <c r="A15" s="194">
        <v>1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6"/>
      <c r="BX15" s="190" t="s">
        <v>113</v>
      </c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2"/>
      <c r="CM15" s="190" t="s">
        <v>114</v>
      </c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2"/>
    </row>
    <row r="16" spans="1:117" s="5" customFormat="1" ht="16.5" customHeight="1">
      <c r="A16" s="31"/>
      <c r="B16" s="188" t="s">
        <v>154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9"/>
      <c r="BX16" s="190" t="s">
        <v>148</v>
      </c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2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</row>
    <row r="17" spans="1:117" s="5" customFormat="1" ht="46.5" customHeight="1">
      <c r="A17" s="31"/>
      <c r="B17" s="188" t="s">
        <v>155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9"/>
      <c r="BX17" s="190" t="s">
        <v>149</v>
      </c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2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</row>
    <row r="18" spans="1:117" s="5" customFormat="1" ht="16.5" customHeight="1">
      <c r="A18" s="31"/>
      <c r="B18" s="188" t="s">
        <v>156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9"/>
      <c r="BX18" s="190" t="s">
        <v>150</v>
      </c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2"/>
      <c r="CM18" s="193" t="s">
        <v>14</v>
      </c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</row>
    <row r="20" spans="1:61" ht="14.25" customHeight="1">
      <c r="A20" s="5" t="s">
        <v>157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7" t="s">
        <v>38</v>
      </c>
      <c r="B21" s="5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 t="s">
        <v>227</v>
      </c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</row>
    <row r="22" spans="1:140" s="2" customFormat="1" ht="12.75" customHeight="1">
      <c r="A22" s="17"/>
      <c r="B22" s="17"/>
      <c r="CM22" s="185" t="s">
        <v>6</v>
      </c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 t="s">
        <v>7</v>
      </c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</row>
    <row r="23" spans="1:140" ht="14.25" customHeight="1">
      <c r="A23" s="5" t="s">
        <v>158</v>
      </c>
      <c r="B23" s="5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</row>
    <row r="24" spans="1:140" ht="14.25" customHeight="1">
      <c r="A24" s="5" t="s">
        <v>159</v>
      </c>
      <c r="B24" s="5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</row>
    <row r="25" spans="1:140" s="2" customFormat="1" ht="12.75" customHeight="1">
      <c r="A25" s="17"/>
      <c r="B25" s="17"/>
      <c r="CM25" s="185" t="s">
        <v>6</v>
      </c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 t="s">
        <v>7</v>
      </c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</row>
    <row r="26" spans="1:140" ht="14.25" customHeight="1">
      <c r="A26" s="5" t="s">
        <v>160</v>
      </c>
      <c r="B26" s="5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</row>
    <row r="27" spans="1:140" ht="14.25" customHeight="1">
      <c r="A27" s="5" t="s">
        <v>41</v>
      </c>
      <c r="B27" s="5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 t="s">
        <v>182</v>
      </c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</row>
    <row r="28" spans="1:140" s="2" customFormat="1" ht="12.75" customHeight="1">
      <c r="A28" s="17"/>
      <c r="B28" s="17"/>
      <c r="CM28" s="185" t="s">
        <v>6</v>
      </c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 t="s">
        <v>7</v>
      </c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</row>
    <row r="29" spans="1:140" ht="15">
      <c r="A29" s="5" t="s">
        <v>34</v>
      </c>
      <c r="B29" s="5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 t="s">
        <v>182</v>
      </c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</row>
    <row r="30" spans="1:140" s="2" customFormat="1" ht="12.75" customHeight="1">
      <c r="A30" s="17"/>
      <c r="B30" s="17"/>
      <c r="CM30" s="185" t="s">
        <v>6</v>
      </c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 t="s">
        <v>7</v>
      </c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</row>
    <row r="31" spans="1:35" ht="15">
      <c r="A31" s="5" t="s">
        <v>35</v>
      </c>
      <c r="B31" s="5"/>
      <c r="G31" s="186" t="s">
        <v>221</v>
      </c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</row>
    <row r="32" spans="1:39" ht="15">
      <c r="A32" s="100" t="s">
        <v>2</v>
      </c>
      <c r="B32" s="100"/>
      <c r="C32" s="87"/>
      <c r="D32" s="87"/>
      <c r="E32" s="87"/>
      <c r="F32" s="87"/>
      <c r="G32" s="198" t="s">
        <v>2</v>
      </c>
      <c r="H32" s="198"/>
      <c r="I32" s="198"/>
      <c r="J32" s="87" t="s">
        <v>235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105">
        <v>20</v>
      </c>
      <c r="AC32" s="105"/>
      <c r="AD32" s="105"/>
      <c r="AE32" s="105"/>
      <c r="AF32" s="187" t="s">
        <v>180</v>
      </c>
      <c r="AG32" s="187"/>
      <c r="AH32" s="187"/>
      <c r="AI32" s="187"/>
      <c r="AJ32" s="104" t="s">
        <v>3</v>
      </c>
      <c r="AK32" s="104"/>
      <c r="AL32" s="104"/>
      <c r="AM32" s="104"/>
    </row>
    <row r="33" ht="3" customHeight="1"/>
  </sheetData>
  <sheetProtection/>
  <mergeCells count="73">
    <mergeCell ref="A32:B32"/>
    <mergeCell ref="G32:I32"/>
    <mergeCell ref="B9:BW9"/>
    <mergeCell ref="BX9:CL9"/>
    <mergeCell ref="CM9:DM9"/>
    <mergeCell ref="B11:DL11"/>
    <mergeCell ref="BQ12:BT12"/>
    <mergeCell ref="BU12:BX12"/>
    <mergeCell ref="BY12:CB12"/>
    <mergeCell ref="B16:BW16"/>
    <mergeCell ref="BX16:CL16"/>
    <mergeCell ref="CM16:DM16"/>
    <mergeCell ref="A14:BW14"/>
    <mergeCell ref="BX14:CL14"/>
    <mergeCell ref="AL12:AQ12"/>
    <mergeCell ref="AR12:AU12"/>
    <mergeCell ref="AV12:AX12"/>
    <mergeCell ref="AY12:BP1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CM8:DM8"/>
    <mergeCell ref="B6:BW6"/>
    <mergeCell ref="BX6:CL6"/>
    <mergeCell ref="CM6:DM6"/>
    <mergeCell ref="B7:BW7"/>
    <mergeCell ref="BX7:CL7"/>
    <mergeCell ref="CM7:DM7"/>
    <mergeCell ref="B17:BW17"/>
    <mergeCell ref="BX17:CL17"/>
    <mergeCell ref="CM17:DM17"/>
    <mergeCell ref="B18:BW18"/>
    <mergeCell ref="BX18:CL18"/>
    <mergeCell ref="CM18:DM18"/>
    <mergeCell ref="CM21:DF21"/>
    <mergeCell ref="DG21:EJ21"/>
    <mergeCell ref="CM22:DF22"/>
    <mergeCell ref="DG22:EJ22"/>
    <mergeCell ref="CM24:DF24"/>
    <mergeCell ref="DG24:EJ24"/>
    <mergeCell ref="CM25:DF25"/>
    <mergeCell ref="DG25:EJ25"/>
    <mergeCell ref="CM27:DF27"/>
    <mergeCell ref="DG27:EJ27"/>
    <mergeCell ref="CM28:DF28"/>
    <mergeCell ref="DG28:EJ28"/>
    <mergeCell ref="CM29:DF29"/>
    <mergeCell ref="DG29:EJ29"/>
    <mergeCell ref="CM30:DF30"/>
    <mergeCell ref="DG30:EJ30"/>
    <mergeCell ref="G31:AI31"/>
    <mergeCell ref="C32:F32"/>
    <mergeCell ref="J32:AA32"/>
    <mergeCell ref="AB32:AE32"/>
    <mergeCell ref="AF32:AI32"/>
    <mergeCell ref="AJ32:AM3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2018-12-13T08:28:38Z</cp:lastPrinted>
  <dcterms:created xsi:type="dcterms:W3CDTF">2010-11-26T07:12:57Z</dcterms:created>
  <dcterms:modified xsi:type="dcterms:W3CDTF">2018-12-13T08:29:38Z</dcterms:modified>
  <cp:category/>
  <cp:version/>
  <cp:contentType/>
  <cp:contentStatus/>
</cp:coreProperties>
</file>